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dbabariya002\Downloads\Miscllaneous\DISCOM\Tariff Filings\CoS model\2024\NP\Data\Final Load Curves\Final Load curves\"/>
    </mc:Choice>
  </mc:AlternateContent>
  <xr:revisionPtr revIDLastSave="0" documentId="13_ncr:1_{19CFA353-4767-4B6F-8BB9-0E3AA202CA31}" xr6:coauthVersionLast="47" xr6:coauthVersionMax="47" xr10:uidLastSave="{00000000-0000-0000-0000-000000000000}"/>
  <bookViews>
    <workbookView xWindow="-110" yWindow="-110" windowWidth="19420" windowHeight="10420" tabRatio="1000" firstSheet="11" activeTab="21" xr2:uid="{00000000-000D-0000-FFFF-FFFF00000000}"/>
  </bookViews>
  <sheets>
    <sheet name="LT-I" sheetId="21" r:id="rId1"/>
    <sheet name="LT-II" sheetId="4" r:id="rId2"/>
    <sheet name="LT-III" sheetId="5" r:id="rId3"/>
    <sheet name="LT-V" sheetId="20" r:id="rId4"/>
    <sheet name="HT-I(11kv)" sheetId="19" r:id="rId5"/>
    <sheet name="HT-I(33kv)" sheetId="18" r:id="rId6"/>
    <sheet name="HT-I(B)33KV Ferro Alloy" sheetId="16" r:id="rId7"/>
    <sheet name="HT-I(132KV)" sheetId="17" r:id="rId8"/>
    <sheet name="HT II 11kv" sheetId="8" r:id="rId9"/>
    <sheet name="HT-II(33KV)" sheetId="10" r:id="rId10"/>
    <sheet name="HT II 132kv" sheetId="9" r:id="rId11"/>
    <sheet name="HT-III(11KV)" sheetId="11" r:id="rId12"/>
    <sheet name="HT 11 kv IV" sheetId="6" r:id="rId13"/>
    <sheet name="HT 33kv IV" sheetId="7" r:id="rId14"/>
    <sheet name="HT-132kv IV" sheetId="1" r:id="rId15"/>
    <sheet name="HT-V_132 kv" sheetId="2" r:id="rId16"/>
    <sheet name="HT - VI(11kv)" sheetId="12" r:id="rId17"/>
    <sheet name="HT-VI(33KV)" sheetId="13" r:id="rId18"/>
    <sheet name="HT-VII(11kv)" sheetId="14" r:id="rId19"/>
    <sheet name="HT-VII_33kv" sheetId="3" r:id="rId20"/>
    <sheet name="HT-VIII(11kv)" sheetId="15" r:id="rId21"/>
    <sheet name="Consolidated" sheetId="22" r:id="rId2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6" l="1"/>
  <c r="G22" i="6"/>
  <c r="H22" i="6"/>
  <c r="I22" i="6"/>
  <c r="J22" i="6"/>
  <c r="K22" i="6"/>
  <c r="L22" i="6"/>
  <c r="M22" i="6"/>
  <c r="N22" i="6"/>
  <c r="O22" i="6"/>
  <c r="P22" i="6"/>
  <c r="Q22" i="6"/>
  <c r="R22" i="6"/>
  <c r="S22" i="6"/>
  <c r="T22" i="6"/>
  <c r="U22" i="6"/>
  <c r="V22" i="6"/>
  <c r="W22" i="6"/>
  <c r="X22" i="6"/>
  <c r="Y22" i="6"/>
  <c r="Z22" i="6"/>
  <c r="AA22" i="6"/>
  <c r="AB22" i="6"/>
  <c r="E22" i="6"/>
  <c r="F21" i="6"/>
  <c r="G21" i="6"/>
  <c r="H21" i="6"/>
  <c r="I21" i="6"/>
  <c r="J21" i="6"/>
  <c r="K21" i="6"/>
  <c r="L21" i="6"/>
  <c r="M21" i="6"/>
  <c r="N21" i="6"/>
  <c r="O21" i="6"/>
  <c r="P21" i="6"/>
  <c r="Q21" i="6"/>
  <c r="R21" i="6"/>
  <c r="S21" i="6"/>
  <c r="T21" i="6"/>
  <c r="U21" i="6"/>
  <c r="V21" i="6"/>
  <c r="W21" i="6"/>
  <c r="X21" i="6"/>
  <c r="Y21" i="6"/>
  <c r="Z21" i="6"/>
  <c r="AA21" i="6"/>
  <c r="AB21" i="6"/>
  <c r="E21" i="6"/>
  <c r="B21" i="6"/>
  <c r="F15" i="19"/>
  <c r="G15" i="19"/>
  <c r="H15" i="19"/>
  <c r="I15" i="19"/>
  <c r="J15" i="19"/>
  <c r="K15" i="19"/>
  <c r="L15" i="19"/>
  <c r="M15" i="19"/>
  <c r="N15" i="19"/>
  <c r="O15" i="19"/>
  <c r="P15" i="19"/>
  <c r="Q15" i="19"/>
  <c r="R15" i="19"/>
  <c r="S15" i="19"/>
  <c r="T15" i="19"/>
  <c r="U15" i="19"/>
  <c r="V15" i="19"/>
  <c r="W15" i="19"/>
  <c r="X15" i="19"/>
  <c r="Y15" i="19"/>
  <c r="Z15" i="19"/>
  <c r="AA15" i="19"/>
  <c r="AB15" i="19"/>
  <c r="E15" i="19"/>
  <c r="F14" i="19"/>
  <c r="G14" i="19"/>
  <c r="H14" i="19"/>
  <c r="I14" i="19"/>
  <c r="J14" i="19"/>
  <c r="K14" i="19"/>
  <c r="L14" i="19"/>
  <c r="M14" i="19"/>
  <c r="N14" i="19"/>
  <c r="O14" i="19"/>
  <c r="P14" i="19"/>
  <c r="Q14" i="19"/>
  <c r="R14" i="19"/>
  <c r="S14" i="19"/>
  <c r="T14" i="19"/>
  <c r="U14" i="19"/>
  <c r="V14" i="19"/>
  <c r="W14" i="19"/>
  <c r="X14" i="19"/>
  <c r="Y14" i="19"/>
  <c r="Z14" i="19"/>
  <c r="AA14" i="19"/>
  <c r="AB14" i="19"/>
  <c r="E14" i="19"/>
  <c r="B14" i="19"/>
  <c r="Z5" i="14"/>
  <c r="Y5" i="14"/>
  <c r="X5" i="14"/>
  <c r="R5" i="14"/>
  <c r="Q5" i="14"/>
  <c r="P5" i="14"/>
  <c r="K5" i="14"/>
  <c r="J5" i="14"/>
  <c r="I5" i="14"/>
  <c r="H5" i="14"/>
  <c r="B5" i="14"/>
  <c r="W5" i="14" s="1"/>
  <c r="AC21" i="6" l="1"/>
  <c r="AC14" i="19"/>
  <c r="S5" i="14"/>
  <c r="AA5" i="14"/>
  <c r="F5" i="14"/>
  <c r="N5" i="14"/>
  <c r="V5" i="14"/>
  <c r="L5" i="14"/>
  <c r="T5" i="14"/>
  <c r="AB5" i="14"/>
  <c r="E5" i="14"/>
  <c r="M5" i="14"/>
  <c r="U5" i="14"/>
  <c r="G5" i="14"/>
  <c r="O5" i="14"/>
  <c r="Z4" i="12"/>
  <c r="V4" i="12"/>
  <c r="S4" i="12"/>
  <c r="R4" i="12"/>
  <c r="N4" i="12"/>
  <c r="K4" i="12"/>
  <c r="J4" i="12"/>
  <c r="I4" i="12"/>
  <c r="F4" i="12"/>
  <c r="B4" i="12"/>
  <c r="U4" i="12" s="1"/>
  <c r="AC5" i="14" l="1"/>
  <c r="U6" i="14" s="1"/>
  <c r="G4" i="12"/>
  <c r="O4" i="12"/>
  <c r="W4" i="12"/>
  <c r="H4" i="12"/>
  <c r="P4" i="12"/>
  <c r="X4" i="12"/>
  <c r="Q4" i="12"/>
  <c r="Y4" i="12"/>
  <c r="AA4" i="12"/>
  <c r="L4" i="12"/>
  <c r="T4" i="12"/>
  <c r="AB4" i="12"/>
  <c r="E4" i="12"/>
  <c r="M4" i="12"/>
  <c r="E6" i="14" l="1"/>
  <c r="L6" i="14"/>
  <c r="M6" i="14"/>
  <c r="W6" i="14"/>
  <c r="Y6" i="14"/>
  <c r="I6" i="14"/>
  <c r="H6" i="14"/>
  <c r="X6" i="14"/>
  <c r="Q6" i="14"/>
  <c r="Z6" i="14"/>
  <c r="J6" i="14"/>
  <c r="K6" i="14"/>
  <c r="P6" i="14"/>
  <c r="R6" i="14"/>
  <c r="AA6" i="14"/>
  <c r="T6" i="14"/>
  <c r="V6" i="14"/>
  <c r="F6" i="14"/>
  <c r="N6" i="14"/>
  <c r="AB6" i="14"/>
  <c r="G6" i="14"/>
  <c r="S6" i="14"/>
  <c r="O6" i="14"/>
  <c r="AC4" i="12"/>
  <c r="T5" i="12"/>
  <c r="Q5" i="12"/>
  <c r="I5" i="12" l="1"/>
  <c r="F5" i="12"/>
  <c r="N5" i="12"/>
  <c r="J5" i="12"/>
  <c r="Z5" i="12"/>
  <c r="K5" i="12"/>
  <c r="R5" i="12"/>
  <c r="S5" i="12"/>
  <c r="V5" i="12"/>
  <c r="U5" i="12"/>
  <c r="O5" i="12"/>
  <c r="X5" i="12"/>
  <c r="H5" i="12"/>
  <c r="G5" i="12"/>
  <c r="AB5" i="12"/>
  <c r="L5" i="12"/>
  <c r="P5" i="12"/>
  <c r="Y5" i="12"/>
  <c r="E5" i="12"/>
  <c r="AA5" i="12"/>
  <c r="W5" i="12"/>
  <c r="M5" i="12"/>
  <c r="B5" i="11" l="1"/>
  <c r="U5" i="11" s="1"/>
  <c r="N5" i="11" l="1"/>
  <c r="G5" i="11"/>
  <c r="O5" i="11"/>
  <c r="H5" i="11"/>
  <c r="P5" i="11"/>
  <c r="X5" i="11"/>
  <c r="V5" i="11"/>
  <c r="W5" i="11"/>
  <c r="I5" i="11"/>
  <c r="Q5" i="11"/>
  <c r="Y5" i="11"/>
  <c r="J5" i="11"/>
  <c r="Z5" i="11"/>
  <c r="F5" i="11"/>
  <c r="R5" i="11"/>
  <c r="K5" i="11"/>
  <c r="S5" i="11"/>
  <c r="AA5" i="11"/>
  <c r="L5" i="11"/>
  <c r="AB5" i="11"/>
  <c r="T5" i="11"/>
  <c r="E5" i="11"/>
  <c r="M5" i="11"/>
  <c r="AC5" i="11" l="1"/>
  <c r="U6" i="11" s="1"/>
  <c r="F6" i="11" l="1"/>
  <c r="X6" i="11"/>
  <c r="L6" i="11"/>
  <c r="S6" i="11"/>
  <c r="G6" i="11"/>
  <c r="T6" i="11"/>
  <c r="Q6" i="11"/>
  <c r="W6" i="11"/>
  <c r="E6" i="11"/>
  <c r="AA6" i="11"/>
  <c r="H6" i="11"/>
  <c r="J6" i="11"/>
  <c r="AB6" i="11"/>
  <c r="O6" i="11"/>
  <c r="R6" i="11"/>
  <c r="P6" i="11"/>
  <c r="I6" i="11"/>
  <c r="K6" i="11"/>
  <c r="V6" i="11"/>
  <c r="Z6" i="11"/>
  <c r="Y6" i="11"/>
  <c r="N6" i="11"/>
  <c r="M6" i="11"/>
  <c r="F6" i="8" l="1"/>
  <c r="G6" i="8"/>
  <c r="H6" i="8"/>
  <c r="I6" i="8"/>
  <c r="J6" i="8"/>
  <c r="K6" i="8"/>
  <c r="L6" i="8"/>
  <c r="M6" i="8"/>
  <c r="N6" i="8"/>
  <c r="O6" i="8"/>
  <c r="P6" i="8"/>
  <c r="Q6" i="8"/>
  <c r="R6" i="8"/>
  <c r="S6" i="8"/>
  <c r="T6" i="8"/>
  <c r="U6" i="8"/>
  <c r="V6" i="8"/>
  <c r="W6" i="8"/>
  <c r="X6" i="8"/>
  <c r="Y6" i="8"/>
  <c r="Z6" i="8"/>
  <c r="AA6" i="8"/>
  <c r="AB6" i="8"/>
  <c r="E6" i="8"/>
  <c r="F5" i="8"/>
  <c r="G5" i="8"/>
  <c r="H5" i="8"/>
  <c r="I5" i="8"/>
  <c r="J5" i="8"/>
  <c r="K5" i="8"/>
  <c r="L5" i="8"/>
  <c r="M5" i="8"/>
  <c r="N5" i="8"/>
  <c r="O5" i="8"/>
  <c r="P5" i="8"/>
  <c r="Q5" i="8"/>
  <c r="R5" i="8"/>
  <c r="S5" i="8"/>
  <c r="T5" i="8"/>
  <c r="U5" i="8"/>
  <c r="V5" i="8"/>
  <c r="W5" i="8"/>
  <c r="X5" i="8"/>
  <c r="Y5" i="8"/>
  <c r="Z5" i="8"/>
  <c r="AA5" i="8"/>
  <c r="AB5" i="8"/>
  <c r="E5" i="8"/>
  <c r="B5" i="8"/>
  <c r="AC5" i="8" l="1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Y9" i="2"/>
  <c r="Z9" i="2"/>
  <c r="AA9" i="2"/>
  <c r="AB9" i="2"/>
  <c r="E9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8" i="2"/>
  <c r="AA8" i="2"/>
  <c r="AB8" i="2"/>
  <c r="E8" i="2"/>
  <c r="B8" i="2"/>
  <c r="AC8" i="2" l="1"/>
  <c r="AA4" i="15"/>
  <c r="Z4" i="15"/>
  <c r="Y4" i="15"/>
  <c r="X4" i="15"/>
  <c r="V4" i="15"/>
  <c r="U4" i="15"/>
  <c r="S4" i="15"/>
  <c r="R4" i="15"/>
  <c r="Q4" i="15"/>
  <c r="P4" i="15"/>
  <c r="N4" i="15"/>
  <c r="M4" i="15"/>
  <c r="K4" i="15"/>
  <c r="J4" i="15"/>
  <c r="I4" i="15"/>
  <c r="H4" i="15"/>
  <c r="F4" i="15"/>
  <c r="E4" i="15"/>
  <c r="B4" i="15"/>
  <c r="AB4" i="15" s="1"/>
  <c r="AA4" i="3"/>
  <c r="Z4" i="3"/>
  <c r="Y4" i="3"/>
  <c r="X4" i="3"/>
  <c r="V4" i="3"/>
  <c r="U4" i="3"/>
  <c r="S4" i="3"/>
  <c r="R4" i="3"/>
  <c r="Q4" i="3"/>
  <c r="P4" i="3"/>
  <c r="N4" i="3"/>
  <c r="M4" i="3"/>
  <c r="K4" i="3"/>
  <c r="J4" i="3"/>
  <c r="I4" i="3"/>
  <c r="H4" i="3"/>
  <c r="F4" i="3"/>
  <c r="E4" i="3"/>
  <c r="B4" i="3"/>
  <c r="AB4" i="3" s="1"/>
  <c r="AA4" i="13"/>
  <c r="Z4" i="13"/>
  <c r="X4" i="13"/>
  <c r="W4" i="13"/>
  <c r="V4" i="13"/>
  <c r="U4" i="13"/>
  <c r="S4" i="13"/>
  <c r="R4" i="13"/>
  <c r="P4" i="13"/>
  <c r="O4" i="13"/>
  <c r="N4" i="13"/>
  <c r="M4" i="13"/>
  <c r="K4" i="13"/>
  <c r="J4" i="13"/>
  <c r="H4" i="13"/>
  <c r="G4" i="13"/>
  <c r="F4" i="13"/>
  <c r="E4" i="13"/>
  <c r="B4" i="13"/>
  <c r="AB4" i="13" s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T9" i="1"/>
  <c r="U9" i="1"/>
  <c r="V9" i="1"/>
  <c r="W9" i="1"/>
  <c r="X9" i="1"/>
  <c r="Y9" i="1"/>
  <c r="Z9" i="1"/>
  <c r="AA9" i="1"/>
  <c r="AB9" i="1"/>
  <c r="E9" i="1"/>
  <c r="B9" i="1"/>
  <c r="F9" i="7"/>
  <c r="G9" i="7"/>
  <c r="H9" i="7"/>
  <c r="I9" i="7"/>
  <c r="J9" i="7"/>
  <c r="K9" i="7"/>
  <c r="L9" i="7"/>
  <c r="M9" i="7"/>
  <c r="N9" i="7"/>
  <c r="O9" i="7"/>
  <c r="P9" i="7"/>
  <c r="Q9" i="7"/>
  <c r="R9" i="7"/>
  <c r="S9" i="7"/>
  <c r="T9" i="7"/>
  <c r="U9" i="7"/>
  <c r="V9" i="7"/>
  <c r="W9" i="7"/>
  <c r="X9" i="7"/>
  <c r="Y9" i="7"/>
  <c r="Z9" i="7"/>
  <c r="AA9" i="7"/>
  <c r="AB9" i="7"/>
  <c r="E9" i="7"/>
  <c r="F8" i="7"/>
  <c r="G8" i="7"/>
  <c r="H8" i="7"/>
  <c r="I8" i="7"/>
  <c r="J8" i="7"/>
  <c r="K8" i="7"/>
  <c r="L8" i="7"/>
  <c r="M8" i="7"/>
  <c r="N8" i="7"/>
  <c r="O8" i="7"/>
  <c r="P8" i="7"/>
  <c r="Q8" i="7"/>
  <c r="R8" i="7"/>
  <c r="S8" i="7"/>
  <c r="T8" i="7"/>
  <c r="U8" i="7"/>
  <c r="V8" i="7"/>
  <c r="W8" i="7"/>
  <c r="X8" i="7"/>
  <c r="Y8" i="7"/>
  <c r="Z8" i="7"/>
  <c r="AA8" i="7"/>
  <c r="AB8" i="7"/>
  <c r="E8" i="7"/>
  <c r="B8" i="7"/>
  <c r="E5" i="9"/>
  <c r="AB4" i="9"/>
  <c r="AA4" i="9"/>
  <c r="X4" i="9"/>
  <c r="U4" i="9"/>
  <c r="S4" i="9"/>
  <c r="P4" i="9"/>
  <c r="M4" i="9"/>
  <c r="K4" i="9"/>
  <c r="H4" i="9"/>
  <c r="E4" i="9"/>
  <c r="B4" i="9"/>
  <c r="H4" i="10"/>
  <c r="E4" i="10"/>
  <c r="X4" i="10"/>
  <c r="W4" i="10"/>
  <c r="V4" i="10"/>
  <c r="U4" i="10"/>
  <c r="P4" i="10"/>
  <c r="O4" i="10"/>
  <c r="N4" i="10"/>
  <c r="M4" i="10"/>
  <c r="G4" i="10"/>
  <c r="F4" i="10"/>
  <c r="B4" i="10"/>
  <c r="AB4" i="10" s="1"/>
  <c r="F10" i="17"/>
  <c r="G10" i="17"/>
  <c r="H10" i="17"/>
  <c r="I10" i="17"/>
  <c r="J10" i="17"/>
  <c r="K10" i="17"/>
  <c r="L10" i="17"/>
  <c r="M10" i="17"/>
  <c r="N10" i="17"/>
  <c r="O10" i="17"/>
  <c r="P10" i="17"/>
  <c r="Q10" i="17"/>
  <c r="R10" i="17"/>
  <c r="S10" i="17"/>
  <c r="T10" i="17"/>
  <c r="U10" i="17"/>
  <c r="V10" i="17"/>
  <c r="W10" i="17"/>
  <c r="X10" i="17"/>
  <c r="Y10" i="17"/>
  <c r="Z10" i="17"/>
  <c r="AA10" i="17"/>
  <c r="AB10" i="17"/>
  <c r="E10" i="17"/>
  <c r="B10" i="17"/>
  <c r="F5" i="16"/>
  <c r="G5" i="16"/>
  <c r="H5" i="16"/>
  <c r="I5" i="16"/>
  <c r="J5" i="16"/>
  <c r="K5" i="16"/>
  <c r="L5" i="16"/>
  <c r="M5" i="16"/>
  <c r="N5" i="16"/>
  <c r="O5" i="16"/>
  <c r="P5" i="16"/>
  <c r="Q5" i="16"/>
  <c r="R5" i="16"/>
  <c r="S5" i="16"/>
  <c r="T5" i="16"/>
  <c r="U5" i="16"/>
  <c r="V5" i="16"/>
  <c r="W5" i="16"/>
  <c r="X5" i="16"/>
  <c r="Y5" i="16"/>
  <c r="Z5" i="16"/>
  <c r="AA5" i="16"/>
  <c r="AB5" i="16"/>
  <c r="E5" i="16"/>
  <c r="F4" i="16"/>
  <c r="G4" i="16"/>
  <c r="H4" i="16"/>
  <c r="I4" i="16"/>
  <c r="J4" i="16"/>
  <c r="K4" i="16"/>
  <c r="L4" i="16"/>
  <c r="M4" i="16"/>
  <c r="N4" i="16"/>
  <c r="O4" i="16"/>
  <c r="P4" i="16"/>
  <c r="Q4" i="16"/>
  <c r="R4" i="16"/>
  <c r="S4" i="16"/>
  <c r="T4" i="16"/>
  <c r="U4" i="16"/>
  <c r="V4" i="16"/>
  <c r="W4" i="16"/>
  <c r="X4" i="16"/>
  <c r="Y4" i="16"/>
  <c r="Z4" i="16"/>
  <c r="AA4" i="16"/>
  <c r="AB4" i="16"/>
  <c r="E4" i="16"/>
  <c r="B4" i="16"/>
  <c r="AB15" i="18"/>
  <c r="F15" i="18"/>
  <c r="G15" i="18"/>
  <c r="H15" i="18"/>
  <c r="I15" i="18"/>
  <c r="J15" i="18"/>
  <c r="K15" i="18"/>
  <c r="L15" i="18"/>
  <c r="M15" i="18"/>
  <c r="N15" i="18"/>
  <c r="O15" i="18"/>
  <c r="P15" i="18"/>
  <c r="Q15" i="18"/>
  <c r="R15" i="18"/>
  <c r="S15" i="18"/>
  <c r="T15" i="18"/>
  <c r="U15" i="18"/>
  <c r="V15" i="18"/>
  <c r="W15" i="18"/>
  <c r="X15" i="18"/>
  <c r="Y15" i="18"/>
  <c r="Z15" i="18"/>
  <c r="AA15" i="18"/>
  <c r="E15" i="18"/>
  <c r="B15" i="18"/>
  <c r="B23" i="20"/>
  <c r="F23" i="20" s="1"/>
  <c r="AA23" i="20"/>
  <c r="F16" i="5"/>
  <c r="G16" i="5"/>
  <c r="H16" i="5"/>
  <c r="I16" i="5"/>
  <c r="J16" i="5"/>
  <c r="K16" i="5"/>
  <c r="L16" i="5"/>
  <c r="M16" i="5"/>
  <c r="N16" i="5"/>
  <c r="O16" i="5"/>
  <c r="P16" i="5"/>
  <c r="Q16" i="5"/>
  <c r="R16" i="5"/>
  <c r="S16" i="5"/>
  <c r="T16" i="5"/>
  <c r="U16" i="5"/>
  <c r="V16" i="5"/>
  <c r="W16" i="5"/>
  <c r="X16" i="5"/>
  <c r="Y16" i="5"/>
  <c r="Z16" i="5"/>
  <c r="AA16" i="5"/>
  <c r="AB16" i="5"/>
  <c r="E16" i="5"/>
  <c r="G18" i="4"/>
  <c r="F18" i="4"/>
  <c r="G15" i="5"/>
  <c r="F15" i="5"/>
  <c r="H15" i="5"/>
  <c r="I15" i="5"/>
  <c r="J15" i="5"/>
  <c r="K15" i="5"/>
  <c r="L15" i="5"/>
  <c r="M15" i="5"/>
  <c r="N15" i="5"/>
  <c r="O15" i="5"/>
  <c r="P15" i="5"/>
  <c r="Q15" i="5"/>
  <c r="R15" i="5"/>
  <c r="S15" i="5"/>
  <c r="T15" i="5"/>
  <c r="U15" i="5"/>
  <c r="V15" i="5"/>
  <c r="W15" i="5"/>
  <c r="X15" i="5"/>
  <c r="Y15" i="5"/>
  <c r="Z15" i="5"/>
  <c r="AA15" i="5"/>
  <c r="AB15" i="5"/>
  <c r="E15" i="5"/>
  <c r="B15" i="5"/>
  <c r="H18" i="4"/>
  <c r="I18" i="4"/>
  <c r="J18" i="4"/>
  <c r="K18" i="4"/>
  <c r="L18" i="4"/>
  <c r="M18" i="4"/>
  <c r="N18" i="4"/>
  <c r="O18" i="4"/>
  <c r="P18" i="4"/>
  <c r="Q18" i="4"/>
  <c r="R18" i="4"/>
  <c r="S18" i="4"/>
  <c r="T18" i="4"/>
  <c r="U18" i="4"/>
  <c r="V18" i="4"/>
  <c r="W18" i="4"/>
  <c r="X18" i="4"/>
  <c r="Y18" i="4"/>
  <c r="Z18" i="4"/>
  <c r="AA18" i="4"/>
  <c r="AB18" i="4"/>
  <c r="E18" i="4"/>
  <c r="B18" i="4"/>
  <c r="F52" i="21"/>
  <c r="G52" i="21"/>
  <c r="H52" i="21"/>
  <c r="I52" i="21"/>
  <c r="J52" i="21"/>
  <c r="K52" i="21"/>
  <c r="L52" i="21"/>
  <c r="M52" i="21"/>
  <c r="N52" i="21"/>
  <c r="O52" i="21"/>
  <c r="P52" i="21"/>
  <c r="Q52" i="21"/>
  <c r="R52" i="21"/>
  <c r="S52" i="21"/>
  <c r="T52" i="21"/>
  <c r="U52" i="21"/>
  <c r="V52" i="21"/>
  <c r="W52" i="21"/>
  <c r="X52" i="21"/>
  <c r="Y52" i="21"/>
  <c r="Z52" i="21"/>
  <c r="AA52" i="21"/>
  <c r="AB52" i="21"/>
  <c r="E52" i="21"/>
  <c r="AC51" i="21"/>
  <c r="F51" i="21"/>
  <c r="G51" i="21"/>
  <c r="H51" i="21"/>
  <c r="I51" i="21"/>
  <c r="J51" i="21"/>
  <c r="K51" i="21"/>
  <c r="L51" i="21"/>
  <c r="M51" i="21"/>
  <c r="N51" i="21"/>
  <c r="O51" i="21"/>
  <c r="P51" i="21"/>
  <c r="Q51" i="21"/>
  <c r="R51" i="21"/>
  <c r="S51" i="21"/>
  <c r="T51" i="21"/>
  <c r="U51" i="21"/>
  <c r="V51" i="21"/>
  <c r="W51" i="21"/>
  <c r="X51" i="21"/>
  <c r="Y51" i="21"/>
  <c r="Z51" i="21"/>
  <c r="AA51" i="21"/>
  <c r="AB51" i="21"/>
  <c r="E51" i="21"/>
  <c r="B51" i="21"/>
  <c r="G4" i="15" l="1"/>
  <c r="O4" i="15"/>
  <c r="W4" i="15"/>
  <c r="L4" i="15"/>
  <c r="T4" i="15"/>
  <c r="G4" i="3"/>
  <c r="O4" i="3"/>
  <c r="W4" i="3"/>
  <c r="L4" i="3"/>
  <c r="T4" i="3"/>
  <c r="I4" i="13"/>
  <c r="Q4" i="13"/>
  <c r="Y4" i="13"/>
  <c r="L4" i="13"/>
  <c r="T4" i="13"/>
  <c r="AC9" i="1"/>
  <c r="AC8" i="7"/>
  <c r="F4" i="9"/>
  <c r="N4" i="9"/>
  <c r="V4" i="9"/>
  <c r="G4" i="9"/>
  <c r="O4" i="9"/>
  <c r="W4" i="9"/>
  <c r="I4" i="9"/>
  <c r="Q4" i="9"/>
  <c r="Y4" i="9"/>
  <c r="J4" i="9"/>
  <c r="R4" i="9"/>
  <c r="Z4" i="9"/>
  <c r="L4" i="9"/>
  <c r="T4" i="9"/>
  <c r="I4" i="10"/>
  <c r="Q4" i="10"/>
  <c r="Y4" i="10"/>
  <c r="J4" i="10"/>
  <c r="R4" i="10"/>
  <c r="Z4" i="10"/>
  <c r="K4" i="10"/>
  <c r="S4" i="10"/>
  <c r="AA4" i="10"/>
  <c r="L4" i="10"/>
  <c r="T4" i="10"/>
  <c r="AC10" i="17"/>
  <c r="AC4" i="16"/>
  <c r="AC15" i="18"/>
  <c r="AB23" i="20"/>
  <c r="S23" i="20"/>
  <c r="K23" i="20"/>
  <c r="Z23" i="20"/>
  <c r="R23" i="20"/>
  <c r="J23" i="20"/>
  <c r="E23" i="20"/>
  <c r="Q23" i="20"/>
  <c r="I23" i="20"/>
  <c r="AC23" i="20" s="1"/>
  <c r="M23" i="20"/>
  <c r="X23" i="20"/>
  <c r="H23" i="20"/>
  <c r="T23" i="20"/>
  <c r="L23" i="20"/>
  <c r="Y23" i="20"/>
  <c r="P23" i="20"/>
  <c r="W23" i="20"/>
  <c r="O23" i="20"/>
  <c r="G23" i="20"/>
  <c r="U23" i="20"/>
  <c r="V23" i="20"/>
  <c r="N23" i="20"/>
  <c r="AC15" i="5"/>
  <c r="AC18" i="4"/>
  <c r="B7" i="5"/>
  <c r="AC4" i="15" l="1"/>
  <c r="L5" i="15" s="1"/>
  <c r="AC4" i="3"/>
  <c r="G5" i="3" s="1"/>
  <c r="AC4" i="13"/>
  <c r="T5" i="13"/>
  <c r="F10" i="1"/>
  <c r="N10" i="1"/>
  <c r="V10" i="1"/>
  <c r="Y10" i="1"/>
  <c r="J10" i="1"/>
  <c r="S10" i="1"/>
  <c r="AA10" i="1"/>
  <c r="G10" i="1"/>
  <c r="O10" i="1"/>
  <c r="W10" i="1"/>
  <c r="H10" i="1"/>
  <c r="P10" i="1"/>
  <c r="X10" i="1"/>
  <c r="I10" i="1"/>
  <c r="K10" i="1"/>
  <c r="L10" i="1"/>
  <c r="T10" i="1"/>
  <c r="AB10" i="1"/>
  <c r="M10" i="1"/>
  <c r="U10" i="1"/>
  <c r="E10" i="1"/>
  <c r="Q10" i="1"/>
  <c r="Z10" i="1"/>
  <c r="R10" i="1"/>
  <c r="AC4" i="9"/>
  <c r="AC4" i="10"/>
  <c r="G11" i="17"/>
  <c r="O11" i="17"/>
  <c r="W11" i="17"/>
  <c r="H11" i="17"/>
  <c r="P11" i="17"/>
  <c r="X11" i="17"/>
  <c r="I11" i="17"/>
  <c r="Q11" i="17"/>
  <c r="Y11" i="17"/>
  <c r="J11" i="17"/>
  <c r="R11" i="17"/>
  <c r="Z11" i="17"/>
  <c r="K11" i="17"/>
  <c r="S11" i="17"/>
  <c r="AA11" i="17"/>
  <c r="L11" i="17"/>
  <c r="T11" i="17"/>
  <c r="AB11" i="17"/>
  <c r="M11" i="17"/>
  <c r="U11" i="17"/>
  <c r="E11" i="17"/>
  <c r="N11" i="17"/>
  <c r="V11" i="17"/>
  <c r="F11" i="17"/>
  <c r="E16" i="18"/>
  <c r="L16" i="18"/>
  <c r="T16" i="18"/>
  <c r="F16" i="18"/>
  <c r="V16" i="18"/>
  <c r="O16" i="18"/>
  <c r="W16" i="18"/>
  <c r="X16" i="18"/>
  <c r="M16" i="18"/>
  <c r="U16" i="18"/>
  <c r="N16" i="18"/>
  <c r="G16" i="18"/>
  <c r="P16" i="18"/>
  <c r="H16" i="18"/>
  <c r="I16" i="18"/>
  <c r="Q16" i="18"/>
  <c r="Y16" i="18"/>
  <c r="J16" i="18"/>
  <c r="R16" i="18"/>
  <c r="Z16" i="18"/>
  <c r="K16" i="18"/>
  <c r="S16" i="18"/>
  <c r="AA16" i="18"/>
  <c r="AB16" i="18"/>
  <c r="M24" i="20"/>
  <c r="S24" i="20"/>
  <c r="W24" i="20"/>
  <c r="AB24" i="20"/>
  <c r="E24" i="20"/>
  <c r="F24" i="20"/>
  <c r="N24" i="20"/>
  <c r="G24" i="20"/>
  <c r="Z24" i="20"/>
  <c r="V24" i="20"/>
  <c r="O24" i="20"/>
  <c r="K24" i="20"/>
  <c r="Y24" i="20"/>
  <c r="T24" i="20"/>
  <c r="X24" i="20"/>
  <c r="H24" i="20"/>
  <c r="AA24" i="20"/>
  <c r="Q24" i="20"/>
  <c r="U24" i="20"/>
  <c r="L24" i="20"/>
  <c r="J24" i="20"/>
  <c r="P24" i="20"/>
  <c r="R24" i="20"/>
  <c r="I24" i="20"/>
  <c r="M19" i="4"/>
  <c r="U19" i="4"/>
  <c r="E19" i="4"/>
  <c r="N19" i="4"/>
  <c r="V19" i="4"/>
  <c r="G19" i="4"/>
  <c r="O19" i="4"/>
  <c r="W19" i="4"/>
  <c r="H19" i="4"/>
  <c r="P19" i="4"/>
  <c r="X19" i="4"/>
  <c r="I19" i="4"/>
  <c r="Q19" i="4"/>
  <c r="Y19" i="4"/>
  <c r="J19" i="4"/>
  <c r="R19" i="4"/>
  <c r="Z19" i="4"/>
  <c r="L19" i="4"/>
  <c r="T19" i="4"/>
  <c r="AB19" i="4"/>
  <c r="K19" i="4"/>
  <c r="S19" i="4"/>
  <c r="AA19" i="4"/>
  <c r="F19" i="4"/>
  <c r="B8" i="4"/>
  <c r="B7" i="4"/>
  <c r="B6" i="4"/>
  <c r="W5" i="15" l="1"/>
  <c r="G5" i="15"/>
  <c r="O5" i="15"/>
  <c r="Z5" i="15"/>
  <c r="U5" i="15"/>
  <c r="M5" i="15"/>
  <c r="E5" i="15"/>
  <c r="AB5" i="15"/>
  <c r="S5" i="15"/>
  <c r="N5" i="15"/>
  <c r="J5" i="15"/>
  <c r="F5" i="15"/>
  <c r="K5" i="15"/>
  <c r="V5" i="15"/>
  <c r="H5" i="15"/>
  <c r="Y5" i="15"/>
  <c r="R5" i="15"/>
  <c r="I5" i="15"/>
  <c r="P5" i="15"/>
  <c r="Q5" i="15"/>
  <c r="AA5" i="15"/>
  <c r="X5" i="15"/>
  <c r="T5" i="15"/>
  <c r="I5" i="3"/>
  <c r="N5" i="3"/>
  <c r="S5" i="3"/>
  <c r="J5" i="3"/>
  <c r="P5" i="3"/>
  <c r="U5" i="3"/>
  <c r="Z5" i="3"/>
  <c r="AB5" i="3"/>
  <c r="K5" i="3"/>
  <c r="F5" i="3"/>
  <c r="Y5" i="3"/>
  <c r="V5" i="3"/>
  <c r="Q5" i="3"/>
  <c r="H5" i="3"/>
  <c r="M5" i="3"/>
  <c r="AA5" i="3"/>
  <c r="R5" i="3"/>
  <c r="X5" i="3"/>
  <c r="E5" i="3"/>
  <c r="O5" i="3"/>
  <c r="W5" i="3"/>
  <c r="L5" i="3"/>
  <c r="T5" i="3"/>
  <c r="G5" i="13"/>
  <c r="U5" i="13"/>
  <c r="F5" i="13"/>
  <c r="R5" i="13"/>
  <c r="M5" i="13"/>
  <c r="P5" i="13"/>
  <c r="H5" i="13"/>
  <c r="W5" i="13"/>
  <c r="AA5" i="13"/>
  <c r="S5" i="13"/>
  <c r="O5" i="13"/>
  <c r="J5" i="13"/>
  <c r="V5" i="13"/>
  <c r="Z5" i="13"/>
  <c r="X5" i="13"/>
  <c r="AB5" i="13"/>
  <c r="N5" i="13"/>
  <c r="E5" i="13"/>
  <c r="K5" i="13"/>
  <c r="I5" i="13"/>
  <c r="Y5" i="13"/>
  <c r="L5" i="13"/>
  <c r="Q5" i="13"/>
  <c r="M5" i="9"/>
  <c r="P5" i="9"/>
  <c r="X5" i="9"/>
  <c r="AA5" i="9"/>
  <c r="H5" i="9"/>
  <c r="K5" i="9"/>
  <c r="AB5" i="9"/>
  <c r="S5" i="9"/>
  <c r="U5" i="9"/>
  <c r="G5" i="9"/>
  <c r="Q5" i="9"/>
  <c r="Z5" i="9"/>
  <c r="F5" i="9"/>
  <c r="O5" i="9"/>
  <c r="Y5" i="9"/>
  <c r="L5" i="9"/>
  <c r="R5" i="9"/>
  <c r="N5" i="9"/>
  <c r="W5" i="9"/>
  <c r="J5" i="9"/>
  <c r="T5" i="9"/>
  <c r="V5" i="9"/>
  <c r="I5" i="9"/>
  <c r="O5" i="10"/>
  <c r="G5" i="10"/>
  <c r="V5" i="10"/>
  <c r="AB5" i="10"/>
  <c r="W5" i="10"/>
  <c r="P5" i="10"/>
  <c r="H5" i="10"/>
  <c r="E5" i="10"/>
  <c r="X5" i="10"/>
  <c r="N5" i="10"/>
  <c r="U5" i="10"/>
  <c r="M5" i="10"/>
  <c r="F5" i="10"/>
  <c r="S5" i="10"/>
  <c r="Z5" i="10"/>
  <c r="L5" i="10"/>
  <c r="K5" i="10"/>
  <c r="R5" i="10"/>
  <c r="Q5" i="10"/>
  <c r="Y5" i="10"/>
  <c r="J5" i="10"/>
  <c r="I5" i="10"/>
  <c r="T5" i="10"/>
  <c r="AA5" i="10"/>
</calcChain>
</file>

<file path=xl/sharedStrings.xml><?xml version="1.0" encoding="utf-8"?>
<sst xmlns="http://schemas.openxmlformats.org/spreadsheetml/2006/main" count="636" uniqueCount="277">
  <si>
    <t>Circle</t>
  </si>
  <si>
    <t>Predominant Factor</t>
  </si>
  <si>
    <t>Feeder Name</t>
  </si>
  <si>
    <t>Name of the Division</t>
  </si>
  <si>
    <t>ADILABAD</t>
  </si>
  <si>
    <t>KAILASNAGAR</t>
  </si>
  <si>
    <t>B,Kothagudem</t>
  </si>
  <si>
    <t>Town-I</t>
  </si>
  <si>
    <t>Bhadrachalam</t>
  </si>
  <si>
    <t xml:space="preserve">MP.BANJARA </t>
  </si>
  <si>
    <t>BHADRACHALAM</t>
  </si>
  <si>
    <t>BHADRADRI KOTHAGUDEM</t>
  </si>
  <si>
    <t>BUS STAND</t>
  </si>
  <si>
    <t>KOTHAGUDEM</t>
  </si>
  <si>
    <t>Mancherial</t>
  </si>
  <si>
    <t>Mandamarry Town-2 Feeder</t>
  </si>
  <si>
    <t>MANCHERIAL</t>
  </si>
  <si>
    <t>GOUTHAMNAGAR</t>
  </si>
  <si>
    <t>11KV ASHOK ROAD</t>
  </si>
  <si>
    <t>Hazipur R&amp;R 11 KV feeder</t>
  </si>
  <si>
    <t>HANUMAKONDA</t>
  </si>
  <si>
    <t>VNEKATADRINAGAR FEEDER</t>
  </si>
  <si>
    <t>HANAMKONDA TOWN</t>
  </si>
  <si>
    <t xml:space="preserve">HANUMAKONDA  </t>
  </si>
  <si>
    <t>GOKULNAGAR</t>
  </si>
  <si>
    <t xml:space="preserve">HANUMAKONDA </t>
  </si>
  <si>
    <t xml:space="preserve">HNK </t>
  </si>
  <si>
    <t>GUDUR</t>
  </si>
  <si>
    <t>HNK R</t>
  </si>
  <si>
    <t>Kamareddy</t>
  </si>
  <si>
    <t>Birkur Town</t>
  </si>
  <si>
    <t>Banswada</t>
  </si>
  <si>
    <t>11KV New Banswada Feeder</t>
  </si>
  <si>
    <t>11 kv yellareddy</t>
  </si>
  <si>
    <t>Yellareddy</t>
  </si>
  <si>
    <t>KAMAREDDY</t>
  </si>
  <si>
    <t>11KV GANDHARI</t>
  </si>
  <si>
    <t>YELLAREDDY</t>
  </si>
  <si>
    <t>lingampet town</t>
  </si>
  <si>
    <t>Khammam</t>
  </si>
  <si>
    <t>11KV Vemsoor</t>
  </si>
  <si>
    <t>Sathupally</t>
  </si>
  <si>
    <t>THALLADA</t>
  </si>
  <si>
    <t>SATHUPALLY</t>
  </si>
  <si>
    <t>KALLURU TOWN 1</t>
  </si>
  <si>
    <t>Enkuru Town</t>
  </si>
  <si>
    <t>11 kv MADHIRA TOWN FEEDER</t>
  </si>
  <si>
    <t>WYRA</t>
  </si>
  <si>
    <t>11 KV GANNAVARAM FEEDER</t>
  </si>
  <si>
    <t>11KV WYRA TOWN -1 FEEDER</t>
  </si>
  <si>
    <t>11 kv Athukuru feeder</t>
  </si>
  <si>
    <t>Bhupalapalli</t>
  </si>
  <si>
    <t>Eturnagaram</t>
  </si>
  <si>
    <t>Mulugu</t>
  </si>
  <si>
    <t>Bhupalpally</t>
  </si>
  <si>
    <t>Govindaraopet</t>
  </si>
  <si>
    <t>KARIMNAGAR</t>
  </si>
  <si>
    <t>VIDYANAGAR</t>
  </si>
  <si>
    <t>HUZURABAD</t>
  </si>
  <si>
    <t xml:space="preserve">CHENJERLA TOWN </t>
  </si>
  <si>
    <t>RURAL KARIMNAGAR</t>
  </si>
  <si>
    <t>INDURTHY TOWN</t>
  </si>
  <si>
    <t>KARIMNAGAR RURAL</t>
  </si>
  <si>
    <t>Karimnagar</t>
  </si>
  <si>
    <t>11KV Subashnagar Feeder</t>
  </si>
  <si>
    <t>Jangaon</t>
  </si>
  <si>
    <t>Model Colony</t>
  </si>
  <si>
    <t>Ghanpur</t>
  </si>
  <si>
    <t>Nizamabad</t>
  </si>
  <si>
    <t>Shakkarnagar</t>
  </si>
  <si>
    <t xml:space="preserve">Bodhan </t>
  </si>
  <si>
    <t xml:space="preserve">PEDDAPALLY </t>
  </si>
  <si>
    <t>TOWN-1</t>
  </si>
  <si>
    <t>AMARNAGAR</t>
  </si>
  <si>
    <t>ODELA-TOWN</t>
  </si>
  <si>
    <t>PEDDAPALLY</t>
  </si>
  <si>
    <t>CHANDRA SHEKAR NAGAR</t>
  </si>
  <si>
    <t>MANTHANI</t>
  </si>
  <si>
    <t>Warangal Rural</t>
  </si>
  <si>
    <t>Narsampet</t>
  </si>
  <si>
    <t>Warangal</t>
  </si>
  <si>
    <t>11KV Duggondi Feeder</t>
  </si>
  <si>
    <t>MAHABUBABAD</t>
  </si>
  <si>
    <t>KOTHAGUDA MHQ</t>
  </si>
  <si>
    <t>CHINNA NAGARAM</t>
  </si>
  <si>
    <t xml:space="preserve">THORRUR </t>
  </si>
  <si>
    <t>Mahabubabad</t>
  </si>
  <si>
    <t>Haripirala Town</t>
  </si>
  <si>
    <t>Thorrur</t>
  </si>
  <si>
    <t>JAGITIAL</t>
  </si>
  <si>
    <t>MALLAPUR TOWN</t>
  </si>
  <si>
    <t>METPALLY</t>
  </si>
  <si>
    <t>KALLEDA TOWN</t>
  </si>
  <si>
    <t>JAGITYAL</t>
  </si>
  <si>
    <t>Asifabad</t>
  </si>
  <si>
    <t>Asifabad Town-1</t>
  </si>
  <si>
    <t>Asifabad Town-II</t>
  </si>
  <si>
    <t>NIRMAL</t>
  </si>
  <si>
    <t>BHAINSA TOWN-II</t>
  </si>
  <si>
    <t>BHAINSA</t>
  </si>
  <si>
    <t>BHAINSA TOWN-III</t>
  </si>
  <si>
    <t>Ghanpur Town</t>
  </si>
  <si>
    <t>Adharshnagar Town-II</t>
  </si>
  <si>
    <t>Sirpur-Kaghaznagar</t>
  </si>
  <si>
    <t>SAI BABA</t>
  </si>
  <si>
    <t>chennur town-II feeder</t>
  </si>
  <si>
    <t>mancherial</t>
  </si>
  <si>
    <t>11KV MANCHERIAL TOWN-V</t>
  </si>
  <si>
    <t>IB FEEDER</t>
  </si>
  <si>
    <t>Rakasipet</t>
  </si>
  <si>
    <t>WARANGAL URBAN</t>
  </si>
  <si>
    <t>CHOWRASTHA</t>
  </si>
  <si>
    <t>HANAMKONDA</t>
  </si>
  <si>
    <t>THASIL CHOWRASTA</t>
  </si>
  <si>
    <t>TOWER</t>
  </si>
  <si>
    <t>GANJI</t>
  </si>
  <si>
    <t>11KV Tower Circle Feeder</t>
  </si>
  <si>
    <t>MHBD TOWN-II</t>
  </si>
  <si>
    <t xml:space="preserve">Danthalapally </t>
  </si>
  <si>
    <t>Palakendram</t>
  </si>
  <si>
    <t>Mandamarry Pulimadugu Express feeder</t>
  </si>
  <si>
    <t>Hazipur Express 11 KV feeder</t>
  </si>
  <si>
    <t>KJL</t>
  </si>
  <si>
    <t xml:space="preserve">Hanamkonda </t>
  </si>
  <si>
    <t>Panthini Industrial</t>
  </si>
  <si>
    <t>Hanamkonda Rural</t>
  </si>
  <si>
    <t>KHAMMAM</t>
  </si>
  <si>
    <t>INDUSTRIAL</t>
  </si>
  <si>
    <t>INDUSTRIAL FEEDER</t>
  </si>
  <si>
    <t>SKZR- Town -3</t>
  </si>
  <si>
    <t>Kerameri MHQ</t>
  </si>
  <si>
    <t>Saryarayasugers</t>
  </si>
  <si>
    <t>ALGUNUR INDUSTRIAL</t>
  </si>
  <si>
    <t>Achampally Indl</t>
  </si>
  <si>
    <t>Karimanagr RRL</t>
  </si>
  <si>
    <t>Sarangapally</t>
  </si>
  <si>
    <t>11KV CHITTHAPUR</t>
  </si>
  <si>
    <t>BELLAMPALLY</t>
  </si>
  <si>
    <t>SUBBAIAPALLY FEEDER</t>
  </si>
  <si>
    <t>DESHARAJPALLY</t>
  </si>
  <si>
    <t>11KV kalyani</t>
  </si>
  <si>
    <t>11KV surai pally</t>
  </si>
  <si>
    <t>11KV POTHAI PALLY AGL</t>
  </si>
  <si>
    <t>BATHULAPALLY AGL</t>
  </si>
  <si>
    <t xml:space="preserve">KHAMMAM </t>
  </si>
  <si>
    <t xml:space="preserve">11KV WYRA PURE AGL </t>
  </si>
  <si>
    <t xml:space="preserve">WYRA </t>
  </si>
  <si>
    <t>Mixed</t>
  </si>
  <si>
    <t>MULUGU</t>
  </si>
  <si>
    <t>KONDAPUR</t>
  </si>
  <si>
    <t>ODELA-AGL</t>
  </si>
  <si>
    <t>Dhulikatta</t>
  </si>
  <si>
    <t>Peddapalli</t>
  </si>
  <si>
    <t>OBULAPUR</t>
  </si>
  <si>
    <t xml:space="preserve">Nirmal </t>
  </si>
  <si>
    <t>DHARMORA AGL FEEDER</t>
  </si>
  <si>
    <t>BELLAL AGL</t>
  </si>
  <si>
    <t>Ladmavandhi</t>
  </si>
  <si>
    <t>11KV Chinoor AGL</t>
  </si>
  <si>
    <t xml:space="preserve">GINNING EXPRESS </t>
  </si>
  <si>
    <t>11KV WYRA TOWN -2 FEEDER</t>
  </si>
  <si>
    <t>EXPRESS</t>
  </si>
  <si>
    <t>ASIFNAGAR EXP-I</t>
  </si>
  <si>
    <t>ASIFNAGAR EXP-II</t>
  </si>
  <si>
    <t>11 KV KITS</t>
  </si>
  <si>
    <t>RK Indusrial</t>
  </si>
  <si>
    <t>0656-03-11KV KDR RICEMILL</t>
  </si>
  <si>
    <t>11 KV CHELPUR EXPRESS</t>
  </si>
  <si>
    <t>Adilabad</t>
  </si>
  <si>
    <t>33KV Adilabad</t>
  </si>
  <si>
    <t>33KV Balaji</t>
  </si>
  <si>
    <t>33KV MSN INDUSTRIAL</t>
  </si>
  <si>
    <t>33KV Yerrupalem</t>
  </si>
  <si>
    <t>Wyra</t>
  </si>
  <si>
    <t>KHAMMAMA</t>
  </si>
  <si>
    <t>Thalluri Textiles</t>
  </si>
  <si>
    <t>LANKAPALLY</t>
  </si>
  <si>
    <t>BHUPALPALLY</t>
  </si>
  <si>
    <t>33KV MINES-I</t>
  </si>
  <si>
    <t>33KV MINES-II</t>
  </si>
  <si>
    <t>THADICHERLA</t>
  </si>
  <si>
    <t>VALLAMKUNTA</t>
  </si>
  <si>
    <t>NIZAMABAD</t>
  </si>
  <si>
    <t>SMART AGRO</t>
  </si>
  <si>
    <t>OCM</t>
  </si>
  <si>
    <t>33KV Ferro Alloy</t>
  </si>
  <si>
    <t xml:space="preserve"> CCI</t>
  </si>
  <si>
    <t>132KV Burgamapdu</t>
  </si>
  <si>
    <t>132KV SCCL</t>
  </si>
  <si>
    <t>OCC DEVAPUR</t>
  </si>
  <si>
    <t>MCL009 &amp; MCL022</t>
  </si>
  <si>
    <t>YELLAMPALLY</t>
  </si>
  <si>
    <t>KESORAM</t>
  </si>
  <si>
    <t>CHUNCHUPALLI</t>
  </si>
  <si>
    <t>COASTAL</t>
  </si>
  <si>
    <t>33 KV BIDRELLY</t>
  </si>
  <si>
    <t>Bhadradri Kothagudem</t>
  </si>
  <si>
    <t>132KV SLS</t>
  </si>
  <si>
    <t>11KV REC FEEDER</t>
  </si>
  <si>
    <t>UPPAL RAILWAY</t>
  </si>
  <si>
    <t>RWS</t>
  </si>
  <si>
    <t>BHADRADRIKOTHAGUDEM</t>
  </si>
  <si>
    <t>WATERGRID</t>
  </si>
  <si>
    <t>LIFT PRAGALLAPALLY</t>
  </si>
  <si>
    <t>Water works 11 KV feeder</t>
  </si>
  <si>
    <t>RWS Yadaram</t>
  </si>
  <si>
    <t>TADWAI</t>
  </si>
  <si>
    <t>11KV KISTAPUR LIFT</t>
  </si>
  <si>
    <t>BANSWADA</t>
  </si>
  <si>
    <t>Guduru Lift</t>
  </si>
  <si>
    <t>Water Grid FEEDER01</t>
  </si>
  <si>
    <t xml:space="preserve">11KV MISSION BHAGEERATHA  </t>
  </si>
  <si>
    <t>11kv siripuram lift</t>
  </si>
  <si>
    <t>11 KV RWS Bheemavaram</t>
  </si>
  <si>
    <t>BHOOPALPALLY</t>
  </si>
  <si>
    <t>WATER GRID</t>
  </si>
  <si>
    <t>WATER WORKS</t>
  </si>
  <si>
    <t>Water Grid</t>
  </si>
  <si>
    <t>MISSION BHAGEERADHA</t>
  </si>
  <si>
    <t>Kosini Express</t>
  </si>
  <si>
    <t>PANCHAGUDI LIFT</t>
  </si>
  <si>
    <t>watergrid</t>
  </si>
  <si>
    <t>BKGM</t>
  </si>
  <si>
    <t>33KV WATER GRID</t>
  </si>
  <si>
    <t>Ghanpur 132Kv</t>
  </si>
  <si>
    <t>Chagal</t>
  </si>
  <si>
    <t>nizamabad</t>
  </si>
  <si>
    <t>33KV Mission Bhageeratha</t>
  </si>
  <si>
    <t>33 KV MARPEDA-II</t>
  </si>
  <si>
    <t>THORRUR</t>
  </si>
  <si>
    <t>JANGAON</t>
  </si>
  <si>
    <t>132 KV GANDIRAMARAM</t>
  </si>
  <si>
    <t xml:space="preserve"> 132 KV Rangaraopally</t>
  </si>
  <si>
    <t>132 KV BOMMAKUR</t>
  </si>
  <si>
    <t>132 KV  NANDIPET</t>
  </si>
  <si>
    <t>132 kv Jogapur</t>
  </si>
  <si>
    <t>Karimnagar Town DiviSion</t>
  </si>
  <si>
    <t>KADEM LIS FEEDER</t>
  </si>
  <si>
    <t>RAILWAY FEEDER</t>
  </si>
  <si>
    <t>132KV Chillakallu Feeder</t>
  </si>
  <si>
    <t>Railway feeder</t>
  </si>
  <si>
    <t>Railways</t>
  </si>
  <si>
    <t>11KV SCCL</t>
  </si>
  <si>
    <t>MANCHERIYAL</t>
  </si>
  <si>
    <t>M/S CHIEF GENERAL MANAGER</t>
  </si>
  <si>
    <t>BAYYARAM</t>
  </si>
  <si>
    <t>Kothagudem</t>
  </si>
  <si>
    <t>Seetharampuram</t>
  </si>
  <si>
    <t>AKENAPALLY</t>
  </si>
  <si>
    <t>Siricilla-III</t>
  </si>
  <si>
    <t>HT-I(11KV) L.F</t>
  </si>
  <si>
    <t>HT-I(33KV) L.F</t>
  </si>
  <si>
    <t>HT-I(132KV) L.F</t>
  </si>
  <si>
    <t>HT-I(B)(33KV) L.F</t>
  </si>
  <si>
    <t>HT-II(11KV) L.F</t>
  </si>
  <si>
    <t>HT-II(33KV) L.F</t>
  </si>
  <si>
    <t>HT-II(132KV) L.F</t>
  </si>
  <si>
    <t>HT-III(11KV) L.F</t>
  </si>
  <si>
    <t>HT-IV(11KV)L.F</t>
  </si>
  <si>
    <t>HT-IV(33KV) L.F</t>
  </si>
  <si>
    <t>HT-IV(132KV) L.F</t>
  </si>
  <si>
    <t>HT-V(132KV) L.F</t>
  </si>
  <si>
    <t>HT-VI(11KV)L.F</t>
  </si>
  <si>
    <t>HT-VI(33KV) L.F</t>
  </si>
  <si>
    <t>HT-VII(11KV)L.F</t>
  </si>
  <si>
    <t>HT-VII(33KV) L.F</t>
  </si>
  <si>
    <t>HT-VIII (Resco)L .F</t>
  </si>
  <si>
    <t>LT-I(11KV)L.F</t>
  </si>
  <si>
    <t>LT-II(11KV)L.F</t>
  </si>
  <si>
    <t>LT-III(11KV)L.F</t>
  </si>
  <si>
    <t>LT-V(11KV)L.F</t>
  </si>
  <si>
    <t>Hours</t>
  </si>
  <si>
    <t>HT-VIII (Resco) 11kv</t>
  </si>
  <si>
    <t>LT-I (11KV)L.F</t>
  </si>
  <si>
    <t>LT-II (11KV)L.F</t>
  </si>
  <si>
    <t>LT-III (11KV)L.F</t>
  </si>
  <si>
    <t>LT-V (11KV)L.F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</si>
</sst>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indexed="53"/>
      <name val="Bookman Old Style"/>
      <family val="1"/>
    </font>
    <font>
      <b/>
      <sz val="10"/>
      <color indexed="53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Bookman Old Style"/>
      <family val="1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</cellStyleXfs>
  <cellXfs count="32">
    <xf numFmtId="0" fontId="0" fillId="0" borderId="0" xfId="0"/>
    <xf numFmtId="0" fontId="4" fillId="0" borderId="0" xfId="1" applyFont="1" applyAlignment="1">
      <alignment horizontal="left" vertical="center"/>
    </xf>
    <xf numFmtId="0" fontId="0" fillId="0" borderId="0" xfId="0" applyAlignment="1">
      <alignment horizontal="left"/>
    </xf>
    <xf numFmtId="2" fontId="0" fillId="0" borderId="1" xfId="0" applyNumberFormat="1" applyBorder="1" applyAlignment="1">
      <alignment horizontal="center"/>
    </xf>
    <xf numFmtId="2" fontId="4" fillId="0" borderId="1" xfId="1" applyNumberFormat="1" applyFont="1" applyBorder="1" applyAlignment="1">
      <alignment horizontal="center"/>
    </xf>
    <xf numFmtId="2" fontId="4" fillId="0" borderId="1" xfId="1" applyNumberFormat="1" applyFont="1" applyBorder="1" applyAlignment="1">
      <alignment horizontal="center" wrapText="1"/>
    </xf>
    <xf numFmtId="2" fontId="0" fillId="0" borderId="0" xfId="0" applyNumberFormat="1" applyAlignment="1">
      <alignment horizontal="center"/>
    </xf>
    <xf numFmtId="2" fontId="1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 wrapText="1"/>
    </xf>
    <xf numFmtId="2" fontId="0" fillId="0" borderId="1" xfId="0" applyNumberForma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0" fontId="0" fillId="0" borderId="1" xfId="0" applyBorder="1"/>
    <xf numFmtId="2" fontId="4" fillId="0" borderId="1" xfId="1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7" fillId="0" borderId="0" xfId="5" applyNumberFormat="1" applyFont="1" applyAlignment="1">
      <alignment horizontal="left" vertical="center"/>
    </xf>
    <xf numFmtId="2" fontId="8" fillId="0" borderId="0" xfId="0" applyNumberFormat="1" applyFont="1"/>
    <xf numFmtId="2" fontId="8" fillId="4" borderId="0" xfId="0" applyNumberFormat="1" applyFont="1" applyFill="1"/>
    <xf numFmtId="2" fontId="4" fillId="0" borderId="0" xfId="1" applyNumberFormat="1" applyFont="1" applyAlignment="1">
      <alignment horizontal="center" vertical="center"/>
    </xf>
    <xf numFmtId="0" fontId="0" fillId="0" borderId="1" xfId="0" applyBorder="1" applyAlignment="1">
      <alignment wrapText="1"/>
    </xf>
    <xf numFmtId="2" fontId="0" fillId="5" borderId="1" xfId="0" applyNumberFormat="1" applyFill="1" applyBorder="1" applyAlignment="1">
      <alignment wrapText="1"/>
    </xf>
    <xf numFmtId="2" fontId="0" fillId="3" borderId="1" xfId="0" applyNumberFormat="1" applyFill="1" applyBorder="1" applyAlignment="1">
      <alignment wrapText="1"/>
    </xf>
    <xf numFmtId="0" fontId="0" fillId="3" borderId="1" xfId="0" applyFill="1" applyBorder="1" applyAlignment="1">
      <alignment wrapText="1"/>
    </xf>
    <xf numFmtId="2" fontId="0" fillId="6" borderId="1" xfId="0" applyNumberFormat="1" applyFill="1" applyBorder="1" applyAlignment="1">
      <alignment wrapText="1"/>
    </xf>
    <xf numFmtId="2" fontId="0" fillId="4" borderId="1" xfId="0" applyNumberFormat="1" applyFill="1" applyBorder="1" applyAlignment="1">
      <alignment wrapText="1"/>
    </xf>
  </cellXfs>
  <cellStyles count="6">
    <cellStyle name="Normal" xfId="0" builtinId="0"/>
    <cellStyle name="Normal 2" xfId="1" xr:uid="{EA90A6BB-349C-4D8A-8A34-28CB275E8FB6}"/>
    <cellStyle name="Normal 2 2" xfId="2" xr:uid="{DC169D1B-87B6-4D9F-806B-260D431FFCBD}"/>
    <cellStyle name="Normal 3" xfId="3" xr:uid="{8F6F1DD5-1FFD-44B6-9B07-FB20179CC2DD}"/>
    <cellStyle name="Normal 4" xfId="4" xr:uid="{73783333-96AB-4F64-9679-52BC7D3DFB6B}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B56E84-ADF6-4971-8454-55342E366F2B}">
  <dimension ref="A1:AC240"/>
  <sheetViews>
    <sheetView topLeftCell="A40" zoomScaleNormal="100" workbookViewId="0">
      <selection activeCell="E52" sqref="E52:AB52"/>
    </sheetView>
  </sheetViews>
  <sheetFormatPr defaultRowHeight="14.5" x14ac:dyDescent="0.35"/>
  <cols>
    <col min="1" max="1" width="21.54296875" bestFit="1" customWidth="1"/>
    <col min="2" max="2" width="13.81640625" customWidth="1"/>
    <col min="3" max="3" width="24.26953125" bestFit="1" customWidth="1"/>
    <col min="4" max="4" width="17.81640625" bestFit="1" customWidth="1"/>
  </cols>
  <sheetData>
    <row r="1" spans="1:28" ht="26.5" x14ac:dyDescent="0.35">
      <c r="A1" s="9" t="s">
        <v>0</v>
      </c>
      <c r="B1" s="10" t="s">
        <v>1</v>
      </c>
      <c r="C1" s="7" t="s">
        <v>2</v>
      </c>
      <c r="D1" s="7" t="s">
        <v>3</v>
      </c>
      <c r="E1" s="8">
        <v>1</v>
      </c>
      <c r="F1" s="8">
        <v>2</v>
      </c>
      <c r="G1" s="8">
        <v>3</v>
      </c>
      <c r="H1" s="8">
        <v>4</v>
      </c>
      <c r="I1" s="8">
        <v>5</v>
      </c>
      <c r="J1" s="8">
        <v>6</v>
      </c>
      <c r="K1" s="8">
        <v>7</v>
      </c>
      <c r="L1" s="8">
        <v>8</v>
      </c>
      <c r="M1" s="8">
        <v>9</v>
      </c>
      <c r="N1" s="8">
        <v>10</v>
      </c>
      <c r="O1" s="8">
        <v>11</v>
      </c>
      <c r="P1" s="8">
        <v>12</v>
      </c>
      <c r="Q1" s="8">
        <v>13</v>
      </c>
      <c r="R1" s="8">
        <v>14</v>
      </c>
      <c r="S1" s="8">
        <v>15</v>
      </c>
      <c r="T1" s="8">
        <v>16</v>
      </c>
      <c r="U1" s="8">
        <v>17</v>
      </c>
      <c r="V1" s="8">
        <v>18</v>
      </c>
      <c r="W1" s="8">
        <v>19</v>
      </c>
      <c r="X1" s="8">
        <v>20</v>
      </c>
      <c r="Y1" s="8">
        <v>21</v>
      </c>
      <c r="Z1" s="8">
        <v>22</v>
      </c>
      <c r="AA1" s="8">
        <v>23</v>
      </c>
      <c r="AB1" s="8">
        <v>24</v>
      </c>
    </row>
    <row r="2" spans="1:28" x14ac:dyDescent="0.35">
      <c r="A2" s="12" t="s">
        <v>4</v>
      </c>
      <c r="B2" s="18">
        <v>0.78960215618802232</v>
      </c>
      <c r="C2" s="12" t="s">
        <v>5</v>
      </c>
      <c r="D2" s="12" t="s">
        <v>4</v>
      </c>
      <c r="E2" s="18">
        <v>13.736263736263735</v>
      </c>
      <c r="F2" s="18">
        <v>13.593406593406593</v>
      </c>
      <c r="G2" s="11">
        <v>13.895604395604396</v>
      </c>
      <c r="H2" s="11">
        <v>14.950549450549451</v>
      </c>
      <c r="I2" s="11">
        <v>16.978021978021978</v>
      </c>
      <c r="J2" s="11">
        <v>19.719780219780219</v>
      </c>
      <c r="K2" s="11">
        <v>23.010989010989011</v>
      </c>
      <c r="L2" s="11">
        <v>27.868131868131869</v>
      </c>
      <c r="M2" s="11">
        <v>25.818681318681318</v>
      </c>
      <c r="N2" s="11">
        <v>22.862637362637361</v>
      </c>
      <c r="O2" s="11">
        <v>19.703296703296704</v>
      </c>
      <c r="P2" s="11">
        <v>17.714285714285715</v>
      </c>
      <c r="Q2" s="11">
        <v>16.318681318681318</v>
      </c>
      <c r="R2" s="11">
        <v>15.285714285714286</v>
      </c>
      <c r="S2" s="11">
        <v>14.37912087912088</v>
      </c>
      <c r="T2" s="11">
        <v>13.73076923076923</v>
      </c>
      <c r="U2" s="11">
        <v>13.989010989010989</v>
      </c>
      <c r="V2" s="11">
        <v>15.494505494505495</v>
      </c>
      <c r="W2" s="11">
        <v>16.989010989010989</v>
      </c>
      <c r="X2" s="11">
        <v>17.313186813186814</v>
      </c>
      <c r="Y2" s="11">
        <v>16.802197802197803</v>
      </c>
      <c r="Z2" s="11">
        <v>15.791208791208792</v>
      </c>
      <c r="AA2" s="11">
        <v>14.527472527472527</v>
      </c>
      <c r="AB2" s="11">
        <v>13.692307692307692</v>
      </c>
    </row>
    <row r="3" spans="1:28" x14ac:dyDescent="0.35">
      <c r="A3" s="16" t="s">
        <v>6</v>
      </c>
      <c r="B3" s="18">
        <v>0.77475037135029068</v>
      </c>
      <c r="C3" s="16" t="s">
        <v>7</v>
      </c>
      <c r="D3" s="16" t="s">
        <v>8</v>
      </c>
      <c r="E3" s="18">
        <v>51.994505494505496</v>
      </c>
      <c r="F3" s="18">
        <v>49.384615384615387</v>
      </c>
      <c r="G3" s="11">
        <v>48.104395604395606</v>
      </c>
      <c r="H3" s="11">
        <v>48.846153846153847</v>
      </c>
      <c r="I3" s="11">
        <v>50.373626373626372</v>
      </c>
      <c r="J3" s="11">
        <v>52.934065934065934</v>
      </c>
      <c r="K3" s="11">
        <v>60.082417582417584</v>
      </c>
      <c r="L3" s="11">
        <v>62.5</v>
      </c>
      <c r="M3" s="11">
        <v>58.890109890109891</v>
      </c>
      <c r="N3" s="11">
        <v>54.439560439560438</v>
      </c>
      <c r="O3" s="11">
        <v>52.230769230769234</v>
      </c>
      <c r="P3" s="11">
        <v>51.741758241758241</v>
      </c>
      <c r="Q3" s="11">
        <v>51.598901098901102</v>
      </c>
      <c r="R3" s="11">
        <v>50.697802197802197</v>
      </c>
      <c r="S3" s="11">
        <v>49.802197802197803</v>
      </c>
      <c r="T3" s="11">
        <v>49.214285714285715</v>
      </c>
      <c r="U3" s="11">
        <v>50.967032967032964</v>
      </c>
      <c r="V3" s="11">
        <v>62.939560439560438</v>
      </c>
      <c r="W3" s="11">
        <v>71.538461538461533</v>
      </c>
      <c r="X3" s="11">
        <v>72.752747252747255</v>
      </c>
      <c r="Y3" s="11">
        <v>71.401098901098905</v>
      </c>
      <c r="Z3" s="11">
        <v>66.64835164835165</v>
      </c>
      <c r="AA3" s="11">
        <v>62.285714285714285</v>
      </c>
      <c r="AB3" s="11">
        <v>55.906593406593409</v>
      </c>
    </row>
    <row r="4" spans="1:28" x14ac:dyDescent="0.35">
      <c r="A4" s="12" t="s">
        <v>6</v>
      </c>
      <c r="B4" s="18">
        <v>0.6936270854196408</v>
      </c>
      <c r="C4" s="12" t="s">
        <v>9</v>
      </c>
      <c r="D4" s="12" t="s">
        <v>10</v>
      </c>
      <c r="E4" s="18">
        <v>14.642857142857142</v>
      </c>
      <c r="F4" s="18">
        <v>14.796703296703297</v>
      </c>
      <c r="G4" s="18">
        <v>14.862637362637363</v>
      </c>
      <c r="H4" s="18">
        <v>15.62087912087912</v>
      </c>
      <c r="I4" s="18">
        <v>16.247252747252748</v>
      </c>
      <c r="J4" s="18">
        <v>16.554945054945055</v>
      </c>
      <c r="K4" s="18">
        <v>16.593406593406595</v>
      </c>
      <c r="L4" s="18">
        <v>16.62087912087912</v>
      </c>
      <c r="M4" s="18">
        <v>15.736263736263735</v>
      </c>
      <c r="N4" s="18">
        <v>16.653846153846153</v>
      </c>
      <c r="O4" s="18">
        <v>16.939560439560438</v>
      </c>
      <c r="P4" s="18">
        <v>16.247252747252748</v>
      </c>
      <c r="Q4" s="18">
        <v>15.43956043956044</v>
      </c>
      <c r="R4" s="18">
        <v>15.054945054945055</v>
      </c>
      <c r="S4" s="18">
        <v>15.516483516483516</v>
      </c>
      <c r="T4" s="18">
        <v>17.016483516483518</v>
      </c>
      <c r="U4" s="18">
        <v>18.53846153846154</v>
      </c>
      <c r="V4" s="18">
        <v>20.983516483516482</v>
      </c>
      <c r="W4" s="18">
        <v>22.565934065934066</v>
      </c>
      <c r="X4" s="18">
        <v>20.87912087912088</v>
      </c>
      <c r="Y4" s="18">
        <v>19.302197802197803</v>
      </c>
      <c r="Z4" s="18">
        <v>17.401098901098901</v>
      </c>
      <c r="AA4" s="18">
        <v>16.390109890109891</v>
      </c>
      <c r="AB4" s="18">
        <v>15.109890109890109</v>
      </c>
    </row>
    <row r="5" spans="1:28" x14ac:dyDescent="0.35">
      <c r="A5" s="12" t="s">
        <v>11</v>
      </c>
      <c r="B5" s="18">
        <v>0.70466656822132578</v>
      </c>
      <c r="C5" s="12" t="s">
        <v>12</v>
      </c>
      <c r="D5" s="12" t="s">
        <v>13</v>
      </c>
      <c r="E5" s="18">
        <v>43.884615384615387</v>
      </c>
      <c r="F5" s="18">
        <v>41.401098901098898</v>
      </c>
      <c r="G5" s="18">
        <v>40.032967032967036</v>
      </c>
      <c r="H5" s="18">
        <v>39.5</v>
      </c>
      <c r="I5" s="18">
        <v>41.291208791208788</v>
      </c>
      <c r="J5" s="18">
        <v>43.472527472527474</v>
      </c>
      <c r="K5" s="18">
        <v>48.357142857142854</v>
      </c>
      <c r="L5" s="18">
        <v>50.467032967032964</v>
      </c>
      <c r="M5" s="18">
        <v>49.296703296703299</v>
      </c>
      <c r="N5" s="18">
        <v>48.57692307692308</v>
      </c>
      <c r="O5" s="18">
        <v>46.862637362637365</v>
      </c>
      <c r="P5" s="18">
        <v>48.14835164835165</v>
      </c>
      <c r="Q5" s="18">
        <v>46.120879120879124</v>
      </c>
      <c r="R5" s="18">
        <v>44.263736263736263</v>
      </c>
      <c r="S5" s="18">
        <v>45.131868131868131</v>
      </c>
      <c r="T5" s="18">
        <v>45.357142857142854</v>
      </c>
      <c r="U5" s="18">
        <v>47.598901098901102</v>
      </c>
      <c r="V5" s="18">
        <v>58.390109890109891</v>
      </c>
      <c r="W5" s="18">
        <v>63.725274725274723</v>
      </c>
      <c r="X5" s="18">
        <v>61.258241758241759</v>
      </c>
      <c r="Y5" s="18">
        <v>57.021978021978022</v>
      </c>
      <c r="Z5" s="18">
        <v>52.032967032967036</v>
      </c>
      <c r="AA5" s="18">
        <v>48.291208791208788</v>
      </c>
      <c r="AB5" s="18">
        <v>45.846153846153847</v>
      </c>
    </row>
    <row r="6" spans="1:28" x14ac:dyDescent="0.35">
      <c r="A6" s="12" t="s">
        <v>14</v>
      </c>
      <c r="B6" s="18">
        <v>0.76975359775359775</v>
      </c>
      <c r="C6" s="12" t="s">
        <v>15</v>
      </c>
      <c r="D6" s="12" t="s">
        <v>14</v>
      </c>
      <c r="E6" s="18">
        <v>42.42307692307692</v>
      </c>
      <c r="F6" s="18">
        <v>42.35164835164835</v>
      </c>
      <c r="G6" s="18">
        <v>43.137362637362635</v>
      </c>
      <c r="H6" s="18">
        <v>45.087912087912088</v>
      </c>
      <c r="I6" s="18">
        <v>47.901098901098898</v>
      </c>
      <c r="J6" s="18">
        <v>53.032967032967036</v>
      </c>
      <c r="K6" s="18">
        <v>58.065934065934066</v>
      </c>
      <c r="L6" s="18">
        <v>61.214285714285715</v>
      </c>
      <c r="M6" s="18">
        <v>59.247252747252745</v>
      </c>
      <c r="N6" s="18">
        <v>54.703296703296701</v>
      </c>
      <c r="O6" s="18">
        <v>50.395604395604394</v>
      </c>
      <c r="P6" s="18">
        <v>49.478021978021978</v>
      </c>
      <c r="Q6" s="18">
        <v>47.945054945054942</v>
      </c>
      <c r="R6" s="18">
        <v>48.780219780219781</v>
      </c>
      <c r="S6" s="18">
        <v>48.5</v>
      </c>
      <c r="T6" s="18">
        <v>48.335164835164832</v>
      </c>
      <c r="U6" s="18">
        <v>49.703296703296701</v>
      </c>
      <c r="V6" s="18">
        <v>58.390109890109891</v>
      </c>
      <c r="W6" s="18">
        <v>62.807692307692307</v>
      </c>
      <c r="X6" s="18">
        <v>60.934065934065934</v>
      </c>
      <c r="Y6" s="18">
        <v>57.428571428571431</v>
      </c>
      <c r="Z6" s="18">
        <v>53.296703296703299</v>
      </c>
      <c r="AA6" s="18">
        <v>48.824175824175825</v>
      </c>
      <c r="AB6" s="18">
        <v>45.016483516483518</v>
      </c>
    </row>
    <row r="7" spans="1:28" x14ac:dyDescent="0.35">
      <c r="A7" s="12" t="s">
        <v>16</v>
      </c>
      <c r="B7" s="18">
        <v>0.64514035372383582</v>
      </c>
      <c r="C7" s="12" t="s">
        <v>17</v>
      </c>
      <c r="D7" s="12" t="s">
        <v>16</v>
      </c>
      <c r="E7" s="18">
        <v>38.983516483516482</v>
      </c>
      <c r="F7" s="18">
        <v>37.269230769230766</v>
      </c>
      <c r="G7" s="18">
        <v>36.098901098901102</v>
      </c>
      <c r="H7" s="18">
        <v>36.637362637362635</v>
      </c>
      <c r="I7" s="18">
        <v>39.873626373626372</v>
      </c>
      <c r="J7" s="18">
        <v>46.406593406593409</v>
      </c>
      <c r="K7" s="18">
        <v>58.07692307692308</v>
      </c>
      <c r="L7" s="18">
        <v>64.483516483516482</v>
      </c>
      <c r="M7" s="18">
        <v>59.763736263736263</v>
      </c>
      <c r="N7" s="18">
        <v>54.093406593406591</v>
      </c>
      <c r="O7" s="18">
        <v>48.81318681318681</v>
      </c>
      <c r="P7" s="18">
        <v>49.549450549450547</v>
      </c>
      <c r="Q7" s="18">
        <v>49.560439560439562</v>
      </c>
      <c r="R7" s="18">
        <v>45.64835164835165</v>
      </c>
      <c r="S7" s="18">
        <v>43.928571428571431</v>
      </c>
      <c r="T7" s="18">
        <v>43.406593406593409</v>
      </c>
      <c r="U7" s="18">
        <v>46.390109890109891</v>
      </c>
      <c r="V7" s="18">
        <v>55.57692307692308</v>
      </c>
      <c r="W7" s="18">
        <v>59.521978021978022</v>
      </c>
      <c r="X7" s="18">
        <v>57.203296703296701</v>
      </c>
      <c r="Y7" s="18">
        <v>55</v>
      </c>
      <c r="Z7" s="18">
        <v>51.483516483516482</v>
      </c>
      <c r="AA7" s="18">
        <v>46.005494505494504</v>
      </c>
      <c r="AB7" s="18">
        <v>40.835164835164832</v>
      </c>
    </row>
    <row r="8" spans="1:28" x14ac:dyDescent="0.35">
      <c r="A8" s="12" t="s">
        <v>16</v>
      </c>
      <c r="B8" s="18">
        <v>0.78425480769230771</v>
      </c>
      <c r="C8" s="12" t="s">
        <v>18</v>
      </c>
      <c r="D8" s="12" t="s">
        <v>16</v>
      </c>
      <c r="E8" s="18">
        <v>56.939560439560438</v>
      </c>
      <c r="F8" s="18">
        <v>56.225274725274723</v>
      </c>
      <c r="G8" s="18">
        <v>56.379120879120876</v>
      </c>
      <c r="H8" s="18">
        <v>58.153846153846153</v>
      </c>
      <c r="I8" s="18">
        <v>61.082417582417584</v>
      </c>
      <c r="J8" s="18">
        <v>74.417582417582423</v>
      </c>
      <c r="K8" s="18">
        <v>99.401098901098905</v>
      </c>
      <c r="L8" s="18">
        <v>101.01648351648352</v>
      </c>
      <c r="M8" s="18">
        <v>89.703296703296701</v>
      </c>
      <c r="N8" s="18">
        <v>78.483516483516482</v>
      </c>
      <c r="O8" s="18">
        <v>68.329670329670336</v>
      </c>
      <c r="P8" s="18">
        <v>68.637362637362642</v>
      </c>
      <c r="Q8" s="18">
        <v>64.758241758241752</v>
      </c>
      <c r="R8" s="18">
        <v>61.137362637362635</v>
      </c>
      <c r="S8" s="18">
        <v>58.631868131868131</v>
      </c>
      <c r="T8" s="18">
        <v>58.967032967032964</v>
      </c>
      <c r="U8" s="18">
        <v>64.302197802197796</v>
      </c>
      <c r="V8" s="18">
        <v>80.890109890109883</v>
      </c>
      <c r="W8" s="18">
        <v>87.461538461538467</v>
      </c>
      <c r="X8" s="18">
        <v>82.230769230769226</v>
      </c>
      <c r="Y8" s="18">
        <v>79.126373626373621</v>
      </c>
      <c r="Z8" s="18">
        <v>72.384615384615387</v>
      </c>
      <c r="AA8" s="18">
        <v>64.016483516483518</v>
      </c>
      <c r="AB8" s="18">
        <v>58.395604395604394</v>
      </c>
    </row>
    <row r="9" spans="1:28" x14ac:dyDescent="0.35">
      <c r="A9" s="12" t="s">
        <v>14</v>
      </c>
      <c r="B9" s="18">
        <v>0.90630630630630626</v>
      </c>
      <c r="C9" s="12" t="s">
        <v>19</v>
      </c>
      <c r="D9" s="12" t="s">
        <v>14</v>
      </c>
      <c r="E9" s="18">
        <v>19.582417582417584</v>
      </c>
      <c r="F9" s="18">
        <v>19.873626373626372</v>
      </c>
      <c r="G9" s="18">
        <v>20.384615384615383</v>
      </c>
      <c r="H9" s="18">
        <v>21.175824175824175</v>
      </c>
      <c r="I9" s="18">
        <v>22.587912087912088</v>
      </c>
      <c r="J9" s="18">
        <v>23.96153846153846</v>
      </c>
      <c r="K9" s="18">
        <v>24.989010989010989</v>
      </c>
      <c r="L9" s="18">
        <v>25.131868131868131</v>
      </c>
      <c r="M9" s="18">
        <v>23.868131868131869</v>
      </c>
      <c r="N9" s="18">
        <v>22.35164835164835</v>
      </c>
      <c r="O9" s="18">
        <v>21.53846153846154</v>
      </c>
      <c r="P9" s="18">
        <v>21.23076923076923</v>
      </c>
      <c r="Q9" s="18">
        <v>21.335164835164836</v>
      </c>
      <c r="R9" s="18">
        <v>21.626373626373628</v>
      </c>
      <c r="S9" s="18">
        <v>21.263736263736263</v>
      </c>
      <c r="T9" s="18">
        <v>21.835164835164836</v>
      </c>
      <c r="U9" s="18">
        <v>22.428571428571427</v>
      </c>
      <c r="V9" s="18">
        <v>24.950549450549449</v>
      </c>
      <c r="W9" s="18">
        <v>27.054945054945055</v>
      </c>
      <c r="X9" s="18">
        <v>28.247252747252748</v>
      </c>
      <c r="Y9" s="18">
        <v>28.153846153846153</v>
      </c>
      <c r="Z9" s="18">
        <v>26.642857142857142</v>
      </c>
      <c r="AA9" s="18">
        <v>24.895604395604394</v>
      </c>
      <c r="AB9" s="18">
        <v>23.153846153846153</v>
      </c>
    </row>
    <row r="10" spans="1:28" x14ac:dyDescent="0.35">
      <c r="A10" s="12" t="s">
        <v>20</v>
      </c>
      <c r="B10" s="18">
        <v>0.64507878980656375</v>
      </c>
      <c r="C10" s="12" t="s">
        <v>21</v>
      </c>
      <c r="D10" s="12" t="s">
        <v>22</v>
      </c>
      <c r="E10" s="18">
        <v>38.115384615384613</v>
      </c>
      <c r="F10" s="18">
        <v>35.906593406593409</v>
      </c>
      <c r="G10" s="18">
        <v>33.945054945054942</v>
      </c>
      <c r="H10" s="18">
        <v>32.818681318681321</v>
      </c>
      <c r="I10" s="18">
        <v>34.598901098901102</v>
      </c>
      <c r="J10" s="18">
        <v>39.159340659340657</v>
      </c>
      <c r="K10" s="18">
        <v>44.763736263736263</v>
      </c>
      <c r="L10" s="18">
        <v>48.5</v>
      </c>
      <c r="M10" s="18">
        <v>49.780219780219781</v>
      </c>
      <c r="N10" s="18">
        <v>47.225274725274723</v>
      </c>
      <c r="O10" s="18">
        <v>45.527472527472526</v>
      </c>
      <c r="P10" s="18">
        <v>45</v>
      </c>
      <c r="Q10" s="18">
        <v>43.219780219780219</v>
      </c>
      <c r="R10" s="18">
        <v>41.357142857142854</v>
      </c>
      <c r="S10" s="18">
        <v>40.505494505494504</v>
      </c>
      <c r="T10" s="18">
        <v>40.92307692307692</v>
      </c>
      <c r="U10" s="18">
        <v>43.675824175824175</v>
      </c>
      <c r="V10" s="18">
        <v>50.087912087912088</v>
      </c>
      <c r="W10" s="18">
        <v>56.164835164835168</v>
      </c>
      <c r="X10" s="18">
        <v>55.368131868131869</v>
      </c>
      <c r="Y10" s="18">
        <v>51.620879120879124</v>
      </c>
      <c r="Z10" s="18">
        <v>47.516483516483518</v>
      </c>
      <c r="AA10" s="18">
        <v>43.631868131868131</v>
      </c>
      <c r="AB10" s="18">
        <v>41.104395604395606</v>
      </c>
    </row>
    <row r="11" spans="1:28" x14ac:dyDescent="0.35">
      <c r="A11" s="12" t="s">
        <v>23</v>
      </c>
      <c r="B11" s="18">
        <v>0.86446299414690275</v>
      </c>
      <c r="C11" s="12" t="s">
        <v>24</v>
      </c>
      <c r="D11" s="12" t="s">
        <v>25</v>
      </c>
      <c r="E11" s="18">
        <v>42.027472527472526</v>
      </c>
      <c r="F11" s="18">
        <v>31.791208791208792</v>
      </c>
      <c r="G11" s="18">
        <v>40.890109890109891</v>
      </c>
      <c r="H11" s="18">
        <v>41.5</v>
      </c>
      <c r="I11" s="18">
        <v>45.494505494505496</v>
      </c>
      <c r="J11" s="18">
        <v>54.934065934065934</v>
      </c>
      <c r="K11" s="18">
        <v>74.35164835164835</v>
      </c>
      <c r="L11" s="18">
        <v>82.631868131868131</v>
      </c>
      <c r="M11" s="18">
        <v>73.126373626373621</v>
      </c>
      <c r="N11" s="18">
        <v>66.318681318681314</v>
      </c>
      <c r="O11" s="18">
        <v>60.489010989010985</v>
      </c>
      <c r="P11" s="18">
        <v>57.329670329670328</v>
      </c>
      <c r="Q11" s="18">
        <v>54.087912087912088</v>
      </c>
      <c r="R11" s="18">
        <v>49.18681318681319</v>
      </c>
      <c r="S11" s="18">
        <v>46.697802197802197</v>
      </c>
      <c r="T11" s="18">
        <v>46.659340659340657</v>
      </c>
      <c r="U11" s="18">
        <v>51.335164835164832</v>
      </c>
      <c r="V11" s="18">
        <v>63.763736263736263</v>
      </c>
      <c r="W11" s="18">
        <v>70.829670329670336</v>
      </c>
      <c r="X11" s="18">
        <v>68.868131868131869</v>
      </c>
      <c r="Y11" s="18">
        <v>65.032967032967036</v>
      </c>
      <c r="Z11" s="18">
        <v>59.093406593406591</v>
      </c>
      <c r="AA11" s="18">
        <v>51.978021978021978</v>
      </c>
      <c r="AB11" s="18">
        <v>46.104395604395606</v>
      </c>
    </row>
    <row r="12" spans="1:28" x14ac:dyDescent="0.35">
      <c r="A12" s="12" t="s">
        <v>26</v>
      </c>
      <c r="B12" s="18">
        <v>0.72645086030912798</v>
      </c>
      <c r="C12" s="12" t="s">
        <v>27</v>
      </c>
      <c r="D12" s="12" t="s">
        <v>28</v>
      </c>
      <c r="E12" s="18">
        <v>50.697802197802197</v>
      </c>
      <c r="F12" s="18">
        <v>51.082417582417584</v>
      </c>
      <c r="G12" s="18">
        <v>52.390109890109891</v>
      </c>
      <c r="H12" s="18">
        <v>54.494505494505496</v>
      </c>
      <c r="I12" s="18">
        <v>57.03846153846154</v>
      </c>
      <c r="J12" s="18">
        <v>60.983516483516482</v>
      </c>
      <c r="K12" s="18">
        <v>76.357142857142861</v>
      </c>
      <c r="L12" s="18">
        <v>85.85164835164835</v>
      </c>
      <c r="M12" s="18">
        <v>86.192307692307693</v>
      </c>
      <c r="N12" s="18">
        <v>82.434065934065927</v>
      </c>
      <c r="O12" s="18">
        <v>80.390109890109883</v>
      </c>
      <c r="P12" s="18">
        <v>78.879120879120876</v>
      </c>
      <c r="Q12" s="18">
        <v>78.675824175824175</v>
      </c>
      <c r="R12" s="18">
        <v>78.15384615384616</v>
      </c>
      <c r="S12" s="18">
        <v>78.15384615384616</v>
      </c>
      <c r="T12" s="18">
        <v>76.230769230769226</v>
      </c>
      <c r="U12" s="18">
        <v>78.538461538461533</v>
      </c>
      <c r="V12" s="18">
        <v>79.989010989010993</v>
      </c>
      <c r="W12" s="18">
        <v>48.527472527472526</v>
      </c>
      <c r="X12" s="18">
        <v>44.467032967032964</v>
      </c>
      <c r="Y12" s="18">
        <v>40.791208791208788</v>
      </c>
      <c r="Z12" s="18">
        <v>36.972527472527474</v>
      </c>
      <c r="AA12" s="18">
        <v>33.714285714285715</v>
      </c>
      <c r="AB12" s="18">
        <v>31.175824175824175</v>
      </c>
    </row>
    <row r="13" spans="1:28" x14ac:dyDescent="0.35">
      <c r="A13" s="12" t="s">
        <v>29</v>
      </c>
      <c r="B13" s="18">
        <v>0.49589533649576534</v>
      </c>
      <c r="C13" s="12" t="s">
        <v>30</v>
      </c>
      <c r="D13" s="12" t="s">
        <v>31</v>
      </c>
      <c r="E13" s="18">
        <v>19.549450549450551</v>
      </c>
      <c r="F13" s="18">
        <v>19.175824175824172</v>
      </c>
      <c r="G13" s="18">
        <v>19.73076923076923</v>
      </c>
      <c r="H13" s="18">
        <v>20.335164835164836</v>
      </c>
      <c r="I13" s="18">
        <v>21.296703296703296</v>
      </c>
      <c r="J13" s="18">
        <v>21.917582417582416</v>
      </c>
      <c r="K13" s="18">
        <v>16.291208791208792</v>
      </c>
      <c r="L13" s="18">
        <v>21.478021978021978</v>
      </c>
      <c r="M13" s="18">
        <v>20.258241758241759</v>
      </c>
      <c r="N13" s="18">
        <v>19.686813186813186</v>
      </c>
      <c r="O13" s="18">
        <v>18.247252747252748</v>
      </c>
      <c r="P13" s="18">
        <v>18.032967032967033</v>
      </c>
      <c r="Q13" s="18">
        <v>17.659340659340661</v>
      </c>
      <c r="R13" s="18">
        <v>17.274725274725274</v>
      </c>
      <c r="S13" s="18">
        <v>17.065934065934066</v>
      </c>
      <c r="T13" s="18">
        <v>17.164835164835164</v>
      </c>
      <c r="U13" s="18">
        <v>17.802197802197806</v>
      </c>
      <c r="V13" s="18">
        <v>20.197802197802197</v>
      </c>
      <c r="W13" s="18">
        <v>22.428571428571427</v>
      </c>
      <c r="X13" s="18">
        <v>22.692307692307693</v>
      </c>
      <c r="Y13" s="18">
        <v>22.439560439560438</v>
      </c>
      <c r="Z13" s="18">
        <v>21.829670329670332</v>
      </c>
      <c r="AA13" s="18">
        <v>20.884615384615383</v>
      </c>
      <c r="AB13" s="18">
        <v>20.373626373626372</v>
      </c>
    </row>
    <row r="14" spans="1:28" x14ac:dyDescent="0.35">
      <c r="A14" s="12" t="s">
        <v>29</v>
      </c>
      <c r="B14" s="18">
        <v>0.55470981073464143</v>
      </c>
      <c r="C14" s="12" t="s">
        <v>32</v>
      </c>
      <c r="D14" s="12" t="s">
        <v>31</v>
      </c>
      <c r="E14" s="18">
        <v>59.736263736263737</v>
      </c>
      <c r="F14" s="18">
        <v>58.934065934065934</v>
      </c>
      <c r="G14" s="18">
        <v>59.31318681318681</v>
      </c>
      <c r="H14" s="18">
        <v>59.835164835164832</v>
      </c>
      <c r="I14" s="18">
        <v>62.637362637362635</v>
      </c>
      <c r="J14" s="18">
        <v>65.565934065934073</v>
      </c>
      <c r="K14" s="18">
        <v>73.945054945054949</v>
      </c>
      <c r="L14" s="18">
        <v>81.901098901098905</v>
      </c>
      <c r="M14" s="18">
        <v>83.472527472527474</v>
      </c>
      <c r="N14" s="18">
        <v>79.005494505494511</v>
      </c>
      <c r="O14" s="18">
        <v>75.934065934065927</v>
      </c>
      <c r="P14" s="18">
        <v>71.263736263736263</v>
      </c>
      <c r="Q14" s="18">
        <v>69.857142857142861</v>
      </c>
      <c r="R14" s="18">
        <v>68.35164835164835</v>
      </c>
      <c r="S14" s="18">
        <v>66.763736263736263</v>
      </c>
      <c r="T14" s="18">
        <v>65.950549450549445</v>
      </c>
      <c r="U14" s="18">
        <v>66.928571428571431</v>
      </c>
      <c r="V14" s="18">
        <v>74.813186813186817</v>
      </c>
      <c r="W14" s="18">
        <v>85.126373626373621</v>
      </c>
      <c r="X14" s="18">
        <v>82.72527472527473</v>
      </c>
      <c r="Y14" s="18">
        <v>77.554945054945051</v>
      </c>
      <c r="Z14" s="18">
        <v>71.686813186813183</v>
      </c>
      <c r="AA14" s="18">
        <v>66.263736263736263</v>
      </c>
      <c r="AB14" s="18">
        <v>62.395604395604394</v>
      </c>
    </row>
    <row r="15" spans="1:28" x14ac:dyDescent="0.35">
      <c r="A15" s="12" t="s">
        <v>29</v>
      </c>
      <c r="B15" s="18">
        <v>0.59360682598077108</v>
      </c>
      <c r="C15" s="12" t="s">
        <v>33</v>
      </c>
      <c r="D15" s="12" t="s">
        <v>34</v>
      </c>
      <c r="E15" s="18">
        <v>19.505494505494507</v>
      </c>
      <c r="F15" s="18">
        <v>20.126373626373628</v>
      </c>
      <c r="G15" s="18">
        <v>21.082417582417584</v>
      </c>
      <c r="H15" s="18">
        <v>22.434065934065934</v>
      </c>
      <c r="I15" s="18">
        <v>23.928571428571427</v>
      </c>
      <c r="J15" s="18">
        <v>25.598901098901099</v>
      </c>
      <c r="K15" s="18">
        <v>27.818681318681318</v>
      </c>
      <c r="L15" s="18">
        <v>29.313186813186814</v>
      </c>
      <c r="M15" s="18">
        <v>28.978021978021978</v>
      </c>
      <c r="N15" s="18">
        <v>28.5</v>
      </c>
      <c r="O15" s="18">
        <v>28.972527472527471</v>
      </c>
      <c r="P15" s="18">
        <v>28.64835164835165</v>
      </c>
      <c r="Q15" s="18">
        <v>27.247252747252748</v>
      </c>
      <c r="R15" s="18">
        <v>25.324175824175825</v>
      </c>
      <c r="S15" s="18">
        <v>24.686813186813186</v>
      </c>
      <c r="T15" s="18">
        <v>24.615384615384617</v>
      </c>
      <c r="U15" s="18">
        <v>25.093406593406595</v>
      </c>
      <c r="V15" s="18">
        <v>26.505494505494507</v>
      </c>
      <c r="W15" s="18">
        <v>27.219780219780219</v>
      </c>
      <c r="X15" s="18">
        <v>26.670329670329672</v>
      </c>
      <c r="Y15" s="18">
        <v>25.494505494505493</v>
      </c>
      <c r="Z15" s="18">
        <v>23.87912087912088</v>
      </c>
      <c r="AA15" s="18">
        <v>22.071428571428573</v>
      </c>
      <c r="AB15" s="18">
        <v>20.752747252747252</v>
      </c>
    </row>
    <row r="16" spans="1:28" x14ac:dyDescent="0.35">
      <c r="A16" s="12" t="s">
        <v>35</v>
      </c>
      <c r="B16" s="18">
        <v>0.58076509276593513</v>
      </c>
      <c r="C16" s="12" t="s">
        <v>36</v>
      </c>
      <c r="D16" s="12" t="s">
        <v>37</v>
      </c>
      <c r="E16" s="18">
        <v>24.835164835164836</v>
      </c>
      <c r="F16" s="18">
        <v>25.346153846153847</v>
      </c>
      <c r="G16" s="18">
        <v>26.236263736263737</v>
      </c>
      <c r="H16" s="18">
        <v>27.489010989010989</v>
      </c>
      <c r="I16" s="18">
        <v>30.335164835164836</v>
      </c>
      <c r="J16" s="18">
        <v>35.730769230769234</v>
      </c>
      <c r="K16" s="18">
        <v>40.780219780219781</v>
      </c>
      <c r="L16" s="18">
        <v>43.032967032967036</v>
      </c>
      <c r="M16" s="18">
        <v>42.708791208791212</v>
      </c>
      <c r="N16" s="18">
        <v>35.602197802197807</v>
      </c>
      <c r="O16" s="18">
        <v>31.401098901098901</v>
      </c>
      <c r="P16" s="18">
        <v>27.593406593406595</v>
      </c>
      <c r="Q16" s="18">
        <v>25.395604395604394</v>
      </c>
      <c r="R16" s="18">
        <v>23.659340659340661</v>
      </c>
      <c r="S16" s="18">
        <v>23.543956043956044</v>
      </c>
      <c r="T16" s="18">
        <v>23.489010989010989</v>
      </c>
      <c r="U16" s="18">
        <v>24.054945054945055</v>
      </c>
      <c r="V16" s="18">
        <v>24.565934065934066</v>
      </c>
      <c r="W16" s="18">
        <v>25.472527472527471</v>
      </c>
      <c r="X16" s="18">
        <v>25.659340659340661</v>
      </c>
      <c r="Y16" s="18">
        <v>25.23076923076923</v>
      </c>
      <c r="Z16" s="18">
        <v>24.829670329670328</v>
      </c>
      <c r="AA16" s="18">
        <v>24.412087912087912</v>
      </c>
      <c r="AB16" s="18">
        <v>24.010989010989011</v>
      </c>
    </row>
    <row r="17" spans="1:28" x14ac:dyDescent="0.35">
      <c r="A17" s="12" t="s">
        <v>29</v>
      </c>
      <c r="B17" s="18">
        <v>0.58076509276593513</v>
      </c>
      <c r="C17" s="12" t="s">
        <v>38</v>
      </c>
      <c r="D17" s="12" t="s">
        <v>34</v>
      </c>
      <c r="E17" s="18">
        <v>13.972527472527473</v>
      </c>
      <c r="F17" s="18">
        <v>13.994505494505495</v>
      </c>
      <c r="G17" s="18">
        <v>14.197802197802197</v>
      </c>
      <c r="H17" s="18">
        <v>14.598901098901099</v>
      </c>
      <c r="I17" s="18">
        <v>15.725274725274724</v>
      </c>
      <c r="J17" s="18">
        <v>19.373626373626372</v>
      </c>
      <c r="K17" s="18">
        <v>23.906593406593405</v>
      </c>
      <c r="L17" s="18">
        <v>25.763736263736263</v>
      </c>
      <c r="M17" s="18">
        <v>24.521978021978022</v>
      </c>
      <c r="N17" s="18">
        <v>21.763736263736263</v>
      </c>
      <c r="O17" s="18">
        <v>19.85164835164835</v>
      </c>
      <c r="P17" s="18">
        <v>17.862637362637361</v>
      </c>
      <c r="Q17" s="18">
        <v>16.450549450549449</v>
      </c>
      <c r="R17" s="18">
        <v>15.609890109890109</v>
      </c>
      <c r="S17" s="18">
        <v>14.741758241758241</v>
      </c>
      <c r="T17" s="18">
        <v>14.549450549450549</v>
      </c>
      <c r="U17" s="18">
        <v>14.76923076923077</v>
      </c>
      <c r="V17" s="18">
        <v>16.5</v>
      </c>
      <c r="W17" s="18">
        <v>17.906593406593405</v>
      </c>
      <c r="X17" s="18">
        <v>17.950549450549449</v>
      </c>
      <c r="Y17" s="18">
        <v>17.719780219780219</v>
      </c>
      <c r="Z17" s="18">
        <v>16.939560439560438</v>
      </c>
      <c r="AA17" s="18">
        <v>16.010989010989011</v>
      </c>
      <c r="AB17" s="18">
        <v>14.87912087912088</v>
      </c>
    </row>
    <row r="18" spans="1:28" x14ac:dyDescent="0.35">
      <c r="A18" s="12" t="s">
        <v>39</v>
      </c>
      <c r="B18" s="18">
        <v>0.62650158619070206</v>
      </c>
      <c r="C18" s="12" t="s">
        <v>40</v>
      </c>
      <c r="D18" s="12" t="s">
        <v>41</v>
      </c>
      <c r="E18" s="18">
        <v>12.005494505494505</v>
      </c>
      <c r="F18" s="18">
        <v>11.956043956043956</v>
      </c>
      <c r="G18" s="18">
        <v>11.978021978021978</v>
      </c>
      <c r="H18" s="18">
        <v>12.098901098901099</v>
      </c>
      <c r="I18" s="18">
        <v>12.357142857142858</v>
      </c>
      <c r="J18" s="18">
        <v>12.659340659340659</v>
      </c>
      <c r="K18" s="18">
        <v>13.225274725274724</v>
      </c>
      <c r="L18" s="18">
        <v>13.901098901098901</v>
      </c>
      <c r="M18" s="18">
        <v>13.752747252747254</v>
      </c>
      <c r="N18" s="18">
        <v>14.142857142857142</v>
      </c>
      <c r="O18" s="18">
        <v>14.362637362637363</v>
      </c>
      <c r="P18" s="18">
        <v>14.351648351648352</v>
      </c>
      <c r="Q18" s="18">
        <v>13.313186813186814</v>
      </c>
      <c r="R18" s="18">
        <v>12.945054945054945</v>
      </c>
      <c r="S18" s="18">
        <v>13.208791208791208</v>
      </c>
      <c r="T18" s="18">
        <v>13.274725274725276</v>
      </c>
      <c r="U18" s="18">
        <v>13.37912087912088</v>
      </c>
      <c r="V18" s="18">
        <v>17.181318681318679</v>
      </c>
      <c r="W18" s="18">
        <v>19.049450549450551</v>
      </c>
      <c r="X18" s="18">
        <v>18.945054945054945</v>
      </c>
      <c r="Y18" s="18">
        <v>17.983516483516485</v>
      </c>
      <c r="Z18" s="18">
        <v>16.642857142857142</v>
      </c>
      <c r="AA18" s="18">
        <v>15.203296703296703</v>
      </c>
      <c r="AB18" s="18">
        <v>14.445054945054945</v>
      </c>
    </row>
    <row r="19" spans="1:28" x14ac:dyDescent="0.35">
      <c r="A19" s="12" t="s">
        <v>39</v>
      </c>
      <c r="B19" s="18">
        <v>0.64922742629039487</v>
      </c>
      <c r="C19" s="12" t="s">
        <v>42</v>
      </c>
      <c r="D19" s="12" t="s">
        <v>43</v>
      </c>
      <c r="E19" s="18">
        <v>36.120879120879124</v>
      </c>
      <c r="F19" s="18">
        <v>35.598901098901102</v>
      </c>
      <c r="G19" s="18">
        <v>34.917582417582416</v>
      </c>
      <c r="H19" s="18">
        <v>34.884615384615387</v>
      </c>
      <c r="I19" s="18">
        <v>35.967032967032964</v>
      </c>
      <c r="J19" s="18">
        <v>37.175824175824175</v>
      </c>
      <c r="K19" s="18">
        <v>39.989010989010985</v>
      </c>
      <c r="L19" s="18">
        <v>38.747252747252745</v>
      </c>
      <c r="M19" s="18">
        <v>36.247252747252745</v>
      </c>
      <c r="N19" s="18">
        <v>37.417582417582416</v>
      </c>
      <c r="O19" s="18">
        <v>36.85164835164835</v>
      </c>
      <c r="P19" s="18">
        <v>36.03846153846154</v>
      </c>
      <c r="Q19" s="18">
        <v>34.5</v>
      </c>
      <c r="R19" s="18">
        <v>34.543956043956044</v>
      </c>
      <c r="S19" s="18">
        <v>35.989010989010985</v>
      </c>
      <c r="T19" s="18">
        <v>34.906593406593409</v>
      </c>
      <c r="U19" s="18">
        <v>35.142857142857146</v>
      </c>
      <c r="V19" s="18">
        <v>49.785714285714285</v>
      </c>
      <c r="W19" s="18">
        <v>59.175824175824175</v>
      </c>
      <c r="X19" s="18">
        <v>57.131868131868131</v>
      </c>
      <c r="Y19" s="18">
        <v>52.560439560439562</v>
      </c>
      <c r="Z19" s="18">
        <v>46.280219780219781</v>
      </c>
      <c r="AA19" s="18">
        <v>42.021978021978022</v>
      </c>
      <c r="AB19" s="18">
        <v>40.258241758241759</v>
      </c>
    </row>
    <row r="20" spans="1:28" x14ac:dyDescent="0.35">
      <c r="A20" s="12" t="s">
        <v>39</v>
      </c>
      <c r="B20" s="18">
        <v>0.6138519803602317</v>
      </c>
      <c r="C20" s="12" t="s">
        <v>44</v>
      </c>
      <c r="D20" s="12" t="s">
        <v>41</v>
      </c>
      <c r="E20" s="18">
        <v>45.175824175824175</v>
      </c>
      <c r="F20" s="18">
        <v>43.92307692307692</v>
      </c>
      <c r="G20" s="18">
        <v>42.593406593406591</v>
      </c>
      <c r="H20" s="18">
        <v>41.829670329670328</v>
      </c>
      <c r="I20" s="18">
        <v>41.247252747252745</v>
      </c>
      <c r="J20" s="18">
        <v>40.978021978021978</v>
      </c>
      <c r="K20" s="18">
        <v>41.384615384615387</v>
      </c>
      <c r="L20" s="18">
        <v>42.208791208791212</v>
      </c>
      <c r="M20" s="18">
        <v>41.846153846153847</v>
      </c>
      <c r="N20" s="18">
        <v>41.472527472527474</v>
      </c>
      <c r="O20" s="18">
        <v>41.92307692307692</v>
      </c>
      <c r="P20" s="18">
        <v>43.450549450549453</v>
      </c>
      <c r="Q20" s="18">
        <v>44.214285714285715</v>
      </c>
      <c r="R20" s="18">
        <v>45.368131868131869</v>
      </c>
      <c r="S20" s="18">
        <v>45.818681318681321</v>
      </c>
      <c r="T20" s="18">
        <v>44.796703296703299</v>
      </c>
      <c r="U20" s="18">
        <v>42.846153846153847</v>
      </c>
      <c r="V20" s="18">
        <v>47.659340659340657</v>
      </c>
      <c r="W20" s="18">
        <v>58.31318681318681</v>
      </c>
      <c r="X20" s="18">
        <v>61.824175824175825</v>
      </c>
      <c r="Y20" s="18">
        <v>60.258241758241759</v>
      </c>
      <c r="Z20" s="18">
        <v>57.197802197802197</v>
      </c>
      <c r="AA20" s="18">
        <v>53.730769230769234</v>
      </c>
      <c r="AB20" s="18">
        <v>50.780219780219781</v>
      </c>
    </row>
    <row r="21" spans="1:28" x14ac:dyDescent="0.35">
      <c r="A21" s="12" t="s">
        <v>39</v>
      </c>
      <c r="B21" s="18">
        <v>0.58124745858059623</v>
      </c>
      <c r="C21" s="12" t="s">
        <v>45</v>
      </c>
      <c r="D21" s="12" t="s">
        <v>41</v>
      </c>
      <c r="E21" s="18">
        <v>11.972527472527473</v>
      </c>
      <c r="F21" s="18">
        <v>11.505494505494505</v>
      </c>
      <c r="G21" s="18">
        <v>11.43956043956044</v>
      </c>
      <c r="H21" s="18">
        <v>12.434065934065934</v>
      </c>
      <c r="I21" s="18">
        <v>15.373626373626374</v>
      </c>
      <c r="J21" s="18">
        <v>16.5</v>
      </c>
      <c r="K21" s="18">
        <v>16.76923076923077</v>
      </c>
      <c r="L21" s="18">
        <v>16.456043956043956</v>
      </c>
      <c r="M21" s="18">
        <v>16.027472527472529</v>
      </c>
      <c r="N21" s="18">
        <v>15.846153846153847</v>
      </c>
      <c r="O21" s="18">
        <v>15.780219780219781</v>
      </c>
      <c r="P21" s="18">
        <v>15.796703296703297</v>
      </c>
      <c r="Q21" s="18">
        <v>14.945054945054945</v>
      </c>
      <c r="R21" s="18">
        <v>14.928571428571429</v>
      </c>
      <c r="S21" s="18">
        <v>14.708791208791208</v>
      </c>
      <c r="T21" s="18">
        <v>14.637362637362637</v>
      </c>
      <c r="U21" s="18">
        <v>15.719780219780219</v>
      </c>
      <c r="V21" s="18">
        <v>19.489010989010989</v>
      </c>
      <c r="W21" s="18">
        <v>21.153846153846153</v>
      </c>
      <c r="X21" s="18">
        <v>21.296703296703296</v>
      </c>
      <c r="Y21" s="18">
        <v>19.549450549450551</v>
      </c>
      <c r="Z21" s="18">
        <v>17.489010989010989</v>
      </c>
      <c r="AA21" s="18">
        <v>15.626373626373626</v>
      </c>
      <c r="AB21" s="18">
        <v>14.357142857142858</v>
      </c>
    </row>
    <row r="22" spans="1:28" x14ac:dyDescent="0.35">
      <c r="A22" s="12" t="s">
        <v>39</v>
      </c>
      <c r="B22" s="18">
        <v>0.7176857300526075</v>
      </c>
      <c r="C22" s="12" t="s">
        <v>46</v>
      </c>
      <c r="D22" s="12" t="s">
        <v>47</v>
      </c>
      <c r="E22" s="18">
        <v>34.989010989010985</v>
      </c>
      <c r="F22" s="18">
        <v>34.142857142857146</v>
      </c>
      <c r="G22" s="18">
        <v>33.170329670329672</v>
      </c>
      <c r="H22" s="18">
        <v>33.236263736263737</v>
      </c>
      <c r="I22" s="18">
        <v>35.417582417582416</v>
      </c>
      <c r="J22" s="18">
        <v>37.774725274725277</v>
      </c>
      <c r="K22" s="18">
        <v>41.18681318681319</v>
      </c>
      <c r="L22" s="18">
        <v>43.763736263736263</v>
      </c>
      <c r="M22" s="18">
        <v>38.247252747252745</v>
      </c>
      <c r="N22" s="18">
        <v>37.329670329670328</v>
      </c>
      <c r="O22" s="18">
        <v>37.428571428571431</v>
      </c>
      <c r="P22" s="18">
        <v>36.895604395604394</v>
      </c>
      <c r="Q22" s="18">
        <v>37.065934065934066</v>
      </c>
      <c r="R22" s="18">
        <v>36.043956043956044</v>
      </c>
      <c r="S22" s="18">
        <v>35.785714285714285</v>
      </c>
      <c r="T22" s="18">
        <v>35.456043956043956</v>
      </c>
      <c r="U22" s="18">
        <v>37.071428571428569</v>
      </c>
      <c r="V22" s="18">
        <v>48.153846153846153</v>
      </c>
      <c r="W22" s="18">
        <v>55.741758241758241</v>
      </c>
      <c r="X22" s="18">
        <v>54.917582417582416</v>
      </c>
      <c r="Y22" s="18">
        <v>51.802197802197803</v>
      </c>
      <c r="Z22" s="18">
        <v>45.554945054945058</v>
      </c>
      <c r="AA22" s="18">
        <v>40.725274725274723</v>
      </c>
      <c r="AB22" s="18">
        <v>37.868131868131869</v>
      </c>
    </row>
    <row r="23" spans="1:28" x14ac:dyDescent="0.35">
      <c r="A23" s="12" t="s">
        <v>39</v>
      </c>
      <c r="B23" s="18">
        <v>0.68050931260036107</v>
      </c>
      <c r="C23" s="12" t="s">
        <v>48</v>
      </c>
      <c r="D23" s="12" t="s">
        <v>47</v>
      </c>
      <c r="E23" s="18">
        <v>31.681318681318682</v>
      </c>
      <c r="F23" s="18">
        <v>32.598901098901102</v>
      </c>
      <c r="G23" s="18">
        <v>33.335164835164832</v>
      </c>
      <c r="H23" s="18">
        <v>34.53846153846154</v>
      </c>
      <c r="I23" s="18">
        <v>35.92307692307692</v>
      </c>
      <c r="J23" s="18">
        <v>37.642857142857146</v>
      </c>
      <c r="K23" s="18">
        <v>39.005494505494504</v>
      </c>
      <c r="L23" s="18">
        <v>41.401098901098898</v>
      </c>
      <c r="M23" s="18">
        <v>40.428571428571431</v>
      </c>
      <c r="N23" s="18">
        <v>41.642857142857146</v>
      </c>
      <c r="O23" s="18">
        <v>41.598901098901102</v>
      </c>
      <c r="P23" s="18">
        <v>42.741758241758241</v>
      </c>
      <c r="Q23" s="18">
        <v>42.96153846153846</v>
      </c>
      <c r="R23" s="18">
        <v>42.521978021978022</v>
      </c>
      <c r="S23" s="18">
        <v>41.917582417582416</v>
      </c>
      <c r="T23" s="18">
        <v>38.032967032967036</v>
      </c>
      <c r="U23" s="18">
        <v>33.719780219780219</v>
      </c>
      <c r="V23" s="18">
        <v>21.401098901098901</v>
      </c>
      <c r="W23" s="18">
        <v>23.082417582417584</v>
      </c>
      <c r="X23" s="18">
        <v>22.774725274725274</v>
      </c>
      <c r="Y23" s="18">
        <v>21.423076923076923</v>
      </c>
      <c r="Z23" s="18">
        <v>20.115384615384617</v>
      </c>
      <c r="AA23" s="18">
        <v>18.763736263736263</v>
      </c>
      <c r="AB23" s="18">
        <v>23.813186813186814</v>
      </c>
    </row>
    <row r="24" spans="1:28" x14ac:dyDescent="0.35">
      <c r="A24" s="12" t="s">
        <v>39</v>
      </c>
      <c r="B24" s="18">
        <v>0.75797997791355209</v>
      </c>
      <c r="C24" s="12" t="s">
        <v>49</v>
      </c>
      <c r="D24" s="12" t="s">
        <v>47</v>
      </c>
      <c r="E24" s="18">
        <v>31.208791208791208</v>
      </c>
      <c r="F24" s="18">
        <v>30.175824175824175</v>
      </c>
      <c r="G24" s="18">
        <v>29.747252747252748</v>
      </c>
      <c r="H24" s="18">
        <v>29.093406593406595</v>
      </c>
      <c r="I24" s="18">
        <v>30.263736263736263</v>
      </c>
      <c r="J24" s="18">
        <v>31.791208791208792</v>
      </c>
      <c r="K24" s="18">
        <v>35.582417582417584</v>
      </c>
      <c r="L24" s="18">
        <v>36.780219780219781</v>
      </c>
      <c r="M24" s="18">
        <v>34.467032967032964</v>
      </c>
      <c r="N24" s="18">
        <v>31.64835164835165</v>
      </c>
      <c r="O24" s="18">
        <v>32.208791208791212</v>
      </c>
      <c r="P24" s="18">
        <v>32.104395604395606</v>
      </c>
      <c r="Q24" s="18">
        <v>31.692307692307693</v>
      </c>
      <c r="R24" s="18">
        <v>31.46153846153846</v>
      </c>
      <c r="S24" s="18">
        <v>30.802197802197803</v>
      </c>
      <c r="T24" s="18">
        <v>31.109890109890109</v>
      </c>
      <c r="U24" s="18">
        <v>34.406593406593409</v>
      </c>
      <c r="V24" s="18">
        <v>41.81318681318681</v>
      </c>
      <c r="W24" s="18">
        <v>49.274725274725277</v>
      </c>
      <c r="X24" s="18">
        <v>48.296703296703299</v>
      </c>
      <c r="Y24" s="18">
        <v>46.291208791208788</v>
      </c>
      <c r="Z24" s="18">
        <v>42.192307692307686</v>
      </c>
      <c r="AA24" s="18">
        <v>37.560439560439562</v>
      </c>
      <c r="AB24" s="18">
        <v>35.021978021978022</v>
      </c>
    </row>
    <row r="25" spans="1:28" x14ac:dyDescent="0.35">
      <c r="A25" s="12" t="s">
        <v>39</v>
      </c>
      <c r="B25" s="18">
        <v>0.46425612721365089</v>
      </c>
      <c r="C25" s="12" t="s">
        <v>50</v>
      </c>
      <c r="D25" s="12" t="s">
        <v>47</v>
      </c>
      <c r="E25" s="18">
        <v>11.818681318681319</v>
      </c>
      <c r="F25" s="18">
        <v>11.428571428571429</v>
      </c>
      <c r="G25" s="18">
        <v>11.098901098901099</v>
      </c>
      <c r="H25" s="18">
        <v>10.989010989010989</v>
      </c>
      <c r="I25" s="18">
        <v>11.291208791208792</v>
      </c>
      <c r="J25" s="18">
        <v>11.593406593406593</v>
      </c>
      <c r="K25" s="18">
        <v>11.703296703296703</v>
      </c>
      <c r="L25" s="18">
        <v>12.280219780219781</v>
      </c>
      <c r="M25" s="18">
        <v>13.56043956043956</v>
      </c>
      <c r="N25" s="18">
        <v>18.510989010989011</v>
      </c>
      <c r="O25" s="18">
        <v>22.296703296703296</v>
      </c>
      <c r="P25" s="18">
        <v>23.483516483516482</v>
      </c>
      <c r="Q25" s="18">
        <v>22.857142857142858</v>
      </c>
      <c r="R25" s="18">
        <v>22.247252747252748</v>
      </c>
      <c r="S25" s="18">
        <v>21.939560439560438</v>
      </c>
      <c r="T25" s="18">
        <v>21.142857142857142</v>
      </c>
      <c r="U25" s="18">
        <v>19.912087912087916</v>
      </c>
      <c r="V25" s="18">
        <v>17.192307692307693</v>
      </c>
      <c r="W25" s="18">
        <v>16.554945054945055</v>
      </c>
      <c r="X25" s="18">
        <v>15.582417582417582</v>
      </c>
      <c r="Y25" s="18">
        <v>14.840659340659341</v>
      </c>
      <c r="Z25" s="18">
        <v>13.445054945054945</v>
      </c>
      <c r="AA25" s="18">
        <v>12.538461538461538</v>
      </c>
      <c r="AB25" s="18">
        <v>12.043956043956044</v>
      </c>
    </row>
    <row r="26" spans="1:28" x14ac:dyDescent="0.35">
      <c r="A26" s="12" t="s">
        <v>51</v>
      </c>
      <c r="B26" s="18">
        <v>0.65842165635581917</v>
      </c>
      <c r="C26" s="12" t="s">
        <v>52</v>
      </c>
      <c r="D26" s="12" t="s">
        <v>53</v>
      </c>
      <c r="E26" s="18">
        <v>28.219780219780219</v>
      </c>
      <c r="F26" s="18">
        <v>28.032967032967033</v>
      </c>
      <c r="G26" s="18">
        <v>28</v>
      </c>
      <c r="H26" s="18">
        <v>28.494505494505493</v>
      </c>
      <c r="I26" s="18">
        <v>29.510989010989011</v>
      </c>
      <c r="J26" s="18">
        <v>30.758241758241759</v>
      </c>
      <c r="K26" s="18">
        <v>31.939560439560438</v>
      </c>
      <c r="L26" s="18">
        <v>31.846153846153847</v>
      </c>
      <c r="M26" s="18">
        <v>30.208791208791208</v>
      </c>
      <c r="N26" s="18">
        <v>29.153846153846153</v>
      </c>
      <c r="O26" s="18">
        <v>28.087912087912088</v>
      </c>
      <c r="P26" s="18">
        <v>27.423076923076923</v>
      </c>
      <c r="Q26" s="18">
        <v>27.912087912087912</v>
      </c>
      <c r="R26" s="18">
        <v>27.895604395604394</v>
      </c>
      <c r="S26" s="18">
        <v>27.802197802197803</v>
      </c>
      <c r="T26" s="18">
        <v>27.747252747252748</v>
      </c>
      <c r="U26" s="18">
        <v>29.571428571428573</v>
      </c>
      <c r="V26" s="18">
        <v>34.587912087912088</v>
      </c>
      <c r="W26" s="18">
        <v>38.065934065934066</v>
      </c>
      <c r="X26" s="18">
        <v>37.692307692307693</v>
      </c>
      <c r="Y26" s="18">
        <v>36.835164835164832</v>
      </c>
      <c r="Z26" s="18">
        <v>34.060439560439562</v>
      </c>
      <c r="AA26" s="18">
        <v>31.994505494505493</v>
      </c>
      <c r="AB26" s="18">
        <v>30.252747252747252</v>
      </c>
    </row>
    <row r="27" spans="1:28" x14ac:dyDescent="0.35">
      <c r="A27" s="12" t="s">
        <v>54</v>
      </c>
      <c r="B27" s="18">
        <v>0.6649326805385557</v>
      </c>
      <c r="C27" s="12" t="s">
        <v>55</v>
      </c>
      <c r="D27" s="12" t="s">
        <v>53</v>
      </c>
      <c r="E27" s="18">
        <v>20.258241758241759</v>
      </c>
      <c r="F27" s="18">
        <v>19.978021978021978</v>
      </c>
      <c r="G27" s="18">
        <v>20.35164835164835</v>
      </c>
      <c r="H27" s="18">
        <v>20.840659340659339</v>
      </c>
      <c r="I27" s="18">
        <v>21.071428571428573</v>
      </c>
      <c r="J27" s="18">
        <v>21.010989010989011</v>
      </c>
      <c r="K27" s="18">
        <v>21.054945054945055</v>
      </c>
      <c r="L27" s="18">
        <v>20.12087912087912</v>
      </c>
      <c r="M27" s="18">
        <v>19.708791208791208</v>
      </c>
      <c r="N27" s="18">
        <v>18.835164835164839</v>
      </c>
      <c r="O27" s="18">
        <v>19.357142857142858</v>
      </c>
      <c r="P27" s="18">
        <v>20.005494505494507</v>
      </c>
      <c r="Q27" s="18">
        <v>20.510989010989011</v>
      </c>
      <c r="R27" s="18">
        <v>21.032967032967033</v>
      </c>
      <c r="S27" s="18">
        <v>20.681318681318682</v>
      </c>
      <c r="T27" s="18">
        <v>20.598901098901099</v>
      </c>
      <c r="U27" s="18">
        <v>19.280219780219781</v>
      </c>
      <c r="V27" s="18">
        <v>21.214285714285715</v>
      </c>
      <c r="W27" s="18">
        <v>23.197802197802197</v>
      </c>
      <c r="X27" s="18">
        <v>22.967032967032967</v>
      </c>
      <c r="Y27" s="18">
        <v>22.159340659340661</v>
      </c>
      <c r="Z27" s="18">
        <v>20.983516483516482</v>
      </c>
      <c r="AA27" s="18">
        <v>20.280219780219781</v>
      </c>
      <c r="AB27" s="18">
        <v>20.598901098901099</v>
      </c>
    </row>
    <row r="28" spans="1:28" x14ac:dyDescent="0.35">
      <c r="A28" s="12" t="s">
        <v>56</v>
      </c>
      <c r="B28" s="18">
        <v>0.70590269251445137</v>
      </c>
      <c r="C28" s="12" t="s">
        <v>57</v>
      </c>
      <c r="D28" s="12" t="s">
        <v>58</v>
      </c>
      <c r="E28" s="18">
        <v>53.170329670329672</v>
      </c>
      <c r="F28" s="18">
        <v>54.384615384615387</v>
      </c>
      <c r="G28" s="18">
        <v>56.478021978021978</v>
      </c>
      <c r="H28" s="18">
        <v>60.456043956043956</v>
      </c>
      <c r="I28" s="18">
        <v>66.197802197802204</v>
      </c>
      <c r="J28" s="18">
        <v>73.208791208791212</v>
      </c>
      <c r="K28" s="18">
        <v>86.807692307692307</v>
      </c>
      <c r="L28" s="18">
        <v>92.137362637362642</v>
      </c>
      <c r="M28" s="18">
        <v>84.401098901098905</v>
      </c>
      <c r="N28" s="18">
        <v>79.582417582417577</v>
      </c>
      <c r="O28" s="18">
        <v>75.247252747252745</v>
      </c>
      <c r="P28" s="18">
        <v>71.730769230769226</v>
      </c>
      <c r="Q28" s="18">
        <v>68.390109890109883</v>
      </c>
      <c r="R28" s="18">
        <v>66.373626373626379</v>
      </c>
      <c r="S28" s="18">
        <v>65.719780219780205</v>
      </c>
      <c r="T28" s="18">
        <v>66.428571428571431</v>
      </c>
      <c r="U28" s="18">
        <v>71.467032967032964</v>
      </c>
      <c r="V28" s="18">
        <v>80.483516483516482</v>
      </c>
      <c r="W28" s="18">
        <v>85.604395604395606</v>
      </c>
      <c r="X28" s="18">
        <v>86.472527472527489</v>
      </c>
      <c r="Y28" s="18">
        <v>80.703296703296687</v>
      </c>
      <c r="Z28" s="18">
        <v>75.109890109890117</v>
      </c>
      <c r="AA28" s="18">
        <v>67.483516483516482</v>
      </c>
      <c r="AB28" s="18">
        <v>60.989010989010985</v>
      </c>
    </row>
    <row r="29" spans="1:28" x14ac:dyDescent="0.35">
      <c r="A29" s="12" t="s">
        <v>56</v>
      </c>
      <c r="B29" s="18">
        <v>0.50879919165320697</v>
      </c>
      <c r="C29" s="12" t="s">
        <v>59</v>
      </c>
      <c r="D29" s="12" t="s">
        <v>60</v>
      </c>
      <c r="E29" s="18">
        <v>9.6483516483516496</v>
      </c>
      <c r="F29" s="18">
        <v>9.6373626373626369</v>
      </c>
      <c r="G29" s="18">
        <v>9.9725274725274726</v>
      </c>
      <c r="H29" s="18">
        <v>10.686813186813186</v>
      </c>
      <c r="I29" s="18">
        <v>11.675824175824175</v>
      </c>
      <c r="J29" s="18">
        <v>12.912087912087912</v>
      </c>
      <c r="K29" s="18">
        <v>13.692307692307692</v>
      </c>
      <c r="L29" s="18">
        <v>13.32967032967033</v>
      </c>
      <c r="M29" s="18">
        <v>12.104395604395604</v>
      </c>
      <c r="N29" s="18">
        <v>11.021978021978022</v>
      </c>
      <c r="O29" s="18">
        <v>9.9560439560439562</v>
      </c>
      <c r="P29" s="18">
        <v>9.6703296703296697</v>
      </c>
      <c r="Q29" s="18">
        <v>9.791208791208792</v>
      </c>
      <c r="R29" s="18">
        <v>9.5604395604395602</v>
      </c>
      <c r="S29" s="18">
        <v>9.6263736263736259</v>
      </c>
      <c r="T29" s="18">
        <v>9.7747252747252755</v>
      </c>
      <c r="U29" s="18">
        <v>10.593406593406593</v>
      </c>
      <c r="V29" s="18">
        <v>14.263736263736265</v>
      </c>
      <c r="W29" s="18">
        <v>16.593406593406595</v>
      </c>
      <c r="X29" s="18">
        <v>15.538461538461538</v>
      </c>
      <c r="Y29" s="18">
        <v>14</v>
      </c>
      <c r="Z29" s="18">
        <v>12.456043956043956</v>
      </c>
      <c r="AA29" s="18">
        <v>11.142857142857142</v>
      </c>
      <c r="AB29" s="18">
        <v>10.115384615384615</v>
      </c>
    </row>
    <row r="30" spans="1:28" x14ac:dyDescent="0.35">
      <c r="A30" s="12" t="s">
        <v>56</v>
      </c>
      <c r="B30" s="18">
        <v>0.54798892100192687</v>
      </c>
      <c r="C30" s="12" t="s">
        <v>61</v>
      </c>
      <c r="D30" s="12" t="s">
        <v>62</v>
      </c>
      <c r="E30" s="18">
        <v>7.697802197802198</v>
      </c>
      <c r="F30" s="18">
        <v>7.6758241758241761</v>
      </c>
      <c r="G30" s="18">
        <v>7.7417582417582418</v>
      </c>
      <c r="H30" s="18">
        <v>7.9120879120879124</v>
      </c>
      <c r="I30" s="18">
        <v>8.3626373626373631</v>
      </c>
      <c r="J30" s="18">
        <v>9.3791208791208796</v>
      </c>
      <c r="K30" s="18">
        <v>10.857142857142858</v>
      </c>
      <c r="L30" s="18">
        <v>11.912087912087912</v>
      </c>
      <c r="M30" s="18">
        <v>10.148351648351648</v>
      </c>
      <c r="N30" s="18">
        <v>8.8131868131868139</v>
      </c>
      <c r="O30" s="18">
        <v>7.686813186813187</v>
      </c>
      <c r="P30" s="18">
        <v>6.9285714285714288</v>
      </c>
      <c r="Q30" s="18">
        <v>7.0109890109890109</v>
      </c>
      <c r="R30" s="18">
        <v>6.9945054945054945</v>
      </c>
      <c r="S30" s="18">
        <v>6.7362637362637363</v>
      </c>
      <c r="T30" s="18">
        <v>6.9395604395604398</v>
      </c>
      <c r="U30" s="18">
        <v>7.4835164835164836</v>
      </c>
      <c r="V30" s="18">
        <v>10.890109890109891</v>
      </c>
      <c r="W30" s="18">
        <v>13.554945054945055</v>
      </c>
      <c r="X30" s="18">
        <v>13.032967032967033</v>
      </c>
      <c r="Y30" s="18">
        <v>12.021978021978022</v>
      </c>
      <c r="Z30" s="18">
        <v>10.719780219780219</v>
      </c>
      <c r="AA30" s="18">
        <v>9.6813186813186807</v>
      </c>
      <c r="AB30" s="18">
        <v>8.7362637362637372</v>
      </c>
    </row>
    <row r="31" spans="1:28" x14ac:dyDescent="0.35">
      <c r="A31" s="12" t="s">
        <v>63</v>
      </c>
      <c r="B31" s="18">
        <v>0.82188113018751663</v>
      </c>
      <c r="C31" s="12" t="s">
        <v>64</v>
      </c>
      <c r="D31" s="12" t="s">
        <v>63</v>
      </c>
      <c r="E31" s="18">
        <v>54.697802197802197</v>
      </c>
      <c r="F31" s="18">
        <v>52.664835164835168</v>
      </c>
      <c r="G31" s="18">
        <v>50.967032967032964</v>
      </c>
      <c r="H31" s="18">
        <v>50.945054945054942</v>
      </c>
      <c r="I31" s="18">
        <v>52.725274725274723</v>
      </c>
      <c r="J31" s="18">
        <v>61.362637362637365</v>
      </c>
      <c r="K31" s="18">
        <v>81.714285714285708</v>
      </c>
      <c r="L31" s="18">
        <v>82.604395604395606</v>
      </c>
      <c r="M31" s="18">
        <v>73.197802197802204</v>
      </c>
      <c r="N31" s="18">
        <v>62.620879120879124</v>
      </c>
      <c r="O31" s="18">
        <v>56.291208791208788</v>
      </c>
      <c r="P31" s="18">
        <v>53.302197802197803</v>
      </c>
      <c r="Q31" s="18">
        <v>51.307692307692307</v>
      </c>
      <c r="R31" s="18">
        <v>50.692307692307693</v>
      </c>
      <c r="S31" s="18">
        <v>49.769230769230766</v>
      </c>
      <c r="T31" s="18">
        <v>49.510989010989015</v>
      </c>
      <c r="U31" s="18">
        <v>53.241758241758241</v>
      </c>
      <c r="V31" s="18">
        <v>63.120879120879124</v>
      </c>
      <c r="W31" s="18">
        <v>74.153846153846146</v>
      </c>
      <c r="X31" s="18">
        <v>73.989010989010978</v>
      </c>
      <c r="Y31" s="18">
        <v>70.967032967032964</v>
      </c>
      <c r="Z31" s="18">
        <v>66.357142857142861</v>
      </c>
      <c r="AA31" s="18">
        <v>62.109890109890109</v>
      </c>
      <c r="AB31" s="18">
        <v>58.758241758241759</v>
      </c>
    </row>
    <row r="32" spans="1:28" x14ac:dyDescent="0.35">
      <c r="A32" s="12" t="s">
        <v>65</v>
      </c>
      <c r="B32" s="18">
        <v>0.58659882156783283</v>
      </c>
      <c r="C32" s="12" t="s">
        <v>66</v>
      </c>
      <c r="D32" s="12" t="s">
        <v>67</v>
      </c>
      <c r="E32" s="18">
        <v>11.747252747252746</v>
      </c>
      <c r="F32" s="18">
        <v>11.582417582417582</v>
      </c>
      <c r="G32" s="18">
        <v>11.609890109890109</v>
      </c>
      <c r="H32" s="18">
        <v>11.928571428571429</v>
      </c>
      <c r="I32" s="18">
        <v>12.697802197802197</v>
      </c>
      <c r="J32" s="18">
        <v>12.945054945054945</v>
      </c>
      <c r="K32" s="18">
        <v>13.076923076923077</v>
      </c>
      <c r="L32" s="18">
        <v>13.175824175824175</v>
      </c>
      <c r="M32" s="18">
        <v>13.274725274725276</v>
      </c>
      <c r="N32" s="18">
        <v>13.109890109890109</v>
      </c>
      <c r="O32" s="18">
        <v>12.538461538461538</v>
      </c>
      <c r="P32" s="18">
        <v>12.109890109890109</v>
      </c>
      <c r="Q32" s="18">
        <v>12.26923076923077</v>
      </c>
      <c r="R32" s="18">
        <v>11.994505494505495</v>
      </c>
      <c r="S32" s="18">
        <v>11.906593406593407</v>
      </c>
      <c r="T32" s="18">
        <v>12.340659340659341</v>
      </c>
      <c r="U32" s="18">
        <v>12.703296703296703</v>
      </c>
      <c r="V32" s="18">
        <v>13.884615384615385</v>
      </c>
      <c r="W32" s="18">
        <v>14.434065934065934</v>
      </c>
      <c r="X32" s="18">
        <v>13.895604395604396</v>
      </c>
      <c r="Y32" s="18">
        <v>12.208791208791208</v>
      </c>
      <c r="Z32" s="18">
        <v>12.109890109890109</v>
      </c>
      <c r="AA32" s="18">
        <v>12</v>
      </c>
      <c r="AB32" s="18">
        <v>11.796703296703297</v>
      </c>
    </row>
    <row r="33" spans="1:28" x14ac:dyDescent="0.35">
      <c r="A33" s="12" t="s">
        <v>68</v>
      </c>
      <c r="B33" s="18">
        <v>0.5714285714285714</v>
      </c>
      <c r="C33" s="12"/>
      <c r="D33" s="12" t="s">
        <v>68</v>
      </c>
      <c r="E33" s="18">
        <v>25.708791208791208</v>
      </c>
      <c r="F33" s="18">
        <v>25.972527472527471</v>
      </c>
      <c r="G33" s="18">
        <v>26.785714285714285</v>
      </c>
      <c r="H33" s="18">
        <v>26.274725274725274</v>
      </c>
      <c r="I33" s="18">
        <v>25.989010989010989</v>
      </c>
      <c r="J33" s="18">
        <v>25.917582417582416</v>
      </c>
      <c r="K33" s="18">
        <v>9.5439560439560438</v>
      </c>
      <c r="L33" s="18">
        <v>31.401098901098901</v>
      </c>
      <c r="M33" s="18">
        <v>28.296703296703296</v>
      </c>
      <c r="N33" s="18">
        <v>28.428571428571427</v>
      </c>
      <c r="O33" s="18">
        <v>28.813186813186814</v>
      </c>
      <c r="P33" s="18">
        <v>28.318681318681318</v>
      </c>
      <c r="Q33" s="18">
        <v>27.774725274725274</v>
      </c>
      <c r="R33" s="18">
        <v>26.104395604395606</v>
      </c>
      <c r="S33" s="18">
        <v>26.032967032967033</v>
      </c>
      <c r="T33" s="18">
        <v>26.346153846153847</v>
      </c>
      <c r="U33" s="18">
        <v>27.357142857142858</v>
      </c>
      <c r="V33" s="18">
        <v>32.071428571428569</v>
      </c>
      <c r="W33" s="18">
        <v>35.565934065934066</v>
      </c>
      <c r="X33" s="18">
        <v>33.505494505494504</v>
      </c>
      <c r="Y33" s="18">
        <v>31.082417582417584</v>
      </c>
      <c r="Z33" s="18">
        <v>29</v>
      </c>
      <c r="AA33" s="18">
        <v>26.593406593406595</v>
      </c>
      <c r="AB33" s="18">
        <v>25.186813186813186</v>
      </c>
    </row>
    <row r="34" spans="1:28" x14ac:dyDescent="0.35">
      <c r="A34" s="12" t="s">
        <v>68</v>
      </c>
      <c r="B34" s="18">
        <v>0.68120183396741785</v>
      </c>
      <c r="C34" s="12" t="s">
        <v>69</v>
      </c>
      <c r="D34" s="12" t="s">
        <v>70</v>
      </c>
      <c r="E34" s="18">
        <v>61.384615384615387</v>
      </c>
      <c r="F34" s="18">
        <v>60.46153846153846</v>
      </c>
      <c r="G34" s="18">
        <v>59.631868131868131</v>
      </c>
      <c r="H34" s="18">
        <v>59.450549450549453</v>
      </c>
      <c r="I34" s="18">
        <v>60.92307692307692</v>
      </c>
      <c r="J34" s="18">
        <v>63.31318681318681</v>
      </c>
      <c r="K34" s="18">
        <v>72.038461538461533</v>
      </c>
      <c r="L34" s="18">
        <v>82.626373626373621</v>
      </c>
      <c r="M34" s="18">
        <v>77.961538461538467</v>
      </c>
      <c r="N34" s="18">
        <v>73.362637362637358</v>
      </c>
      <c r="O34" s="18">
        <v>71.379120879120876</v>
      </c>
      <c r="P34" s="18">
        <v>67.461538461538467</v>
      </c>
      <c r="Q34" s="18">
        <v>66.560439560439562</v>
      </c>
      <c r="R34" s="18">
        <v>60.329670329670328</v>
      </c>
      <c r="S34" s="18">
        <v>58.945054945054942</v>
      </c>
      <c r="T34" s="18">
        <v>58.631868131868131</v>
      </c>
      <c r="U34" s="18">
        <v>62.637362637362635</v>
      </c>
      <c r="V34" s="18">
        <v>71.021978021978029</v>
      </c>
      <c r="W34" s="18">
        <v>77.313186813186817</v>
      </c>
      <c r="X34" s="18">
        <v>74.917582417582423</v>
      </c>
      <c r="Y34" s="18">
        <v>72.758241758241766</v>
      </c>
      <c r="Z34" s="18">
        <v>69.456043956043956</v>
      </c>
      <c r="AA34" s="18">
        <v>66.082417582417577</v>
      </c>
      <c r="AB34" s="18">
        <v>62.587912087912088</v>
      </c>
    </row>
    <row r="35" spans="1:28" x14ac:dyDescent="0.35">
      <c r="A35" s="12" t="s">
        <v>71</v>
      </c>
      <c r="B35" s="18">
        <v>0.78358208955223885</v>
      </c>
      <c r="C35" s="12" t="s">
        <v>72</v>
      </c>
      <c r="D35" s="12" t="s">
        <v>71</v>
      </c>
      <c r="E35" s="18">
        <v>27.560439560439562</v>
      </c>
      <c r="F35" s="18">
        <v>26.098901098901099</v>
      </c>
      <c r="G35" s="18">
        <v>25.175824175824175</v>
      </c>
      <c r="H35" s="18">
        <v>24.549450549450551</v>
      </c>
      <c r="I35" s="18">
        <v>24.857142857142858</v>
      </c>
      <c r="J35" s="18">
        <v>25.252747252747252</v>
      </c>
      <c r="K35" s="18">
        <v>26.417582417582416</v>
      </c>
      <c r="L35" s="18">
        <v>24.857142857142858</v>
      </c>
      <c r="M35" s="18">
        <v>23.197802197802197</v>
      </c>
      <c r="N35" s="18">
        <v>22.598901098901099</v>
      </c>
      <c r="O35" s="18">
        <v>21.884615384615383</v>
      </c>
      <c r="P35" s="18">
        <v>22.329670329670328</v>
      </c>
      <c r="Q35" s="18">
        <v>23.159340659340661</v>
      </c>
      <c r="R35" s="18">
        <v>24.64835164835165</v>
      </c>
      <c r="S35" s="18">
        <v>24.582417582417584</v>
      </c>
      <c r="T35" s="18">
        <v>23.681318681318682</v>
      </c>
      <c r="U35" s="18">
        <v>24.203296703296704</v>
      </c>
      <c r="V35" s="18">
        <v>25.252747252747252</v>
      </c>
      <c r="W35" s="18">
        <v>30.978021978021978</v>
      </c>
      <c r="X35" s="18">
        <v>33.329670329670328</v>
      </c>
      <c r="Y35" s="18">
        <v>33.043956043956044</v>
      </c>
      <c r="Z35" s="18">
        <v>31.890109890109891</v>
      </c>
      <c r="AA35" s="18">
        <v>30.307692307692307</v>
      </c>
      <c r="AB35" s="18">
        <v>28.758241758241759</v>
      </c>
    </row>
    <row r="36" spans="1:28" x14ac:dyDescent="0.35">
      <c r="A36" s="12" t="s">
        <v>71</v>
      </c>
      <c r="B36" s="18">
        <v>0.78168567807351075</v>
      </c>
      <c r="C36" s="12" t="s">
        <v>73</v>
      </c>
      <c r="D36" s="12" t="s">
        <v>71</v>
      </c>
      <c r="E36" s="18">
        <v>31.64835164835165</v>
      </c>
      <c r="F36" s="18">
        <v>30.483516483516482</v>
      </c>
      <c r="G36" s="18">
        <v>29.675824175824175</v>
      </c>
      <c r="H36" s="18">
        <v>30.274725274725274</v>
      </c>
      <c r="I36" s="18">
        <v>33.582417582417577</v>
      </c>
      <c r="J36" s="18">
        <v>40.692307692307693</v>
      </c>
      <c r="K36" s="18">
        <v>52.274725274725277</v>
      </c>
      <c r="L36" s="18">
        <v>55.456043956043956</v>
      </c>
      <c r="M36" s="18">
        <v>49.109890109890109</v>
      </c>
      <c r="N36" s="18">
        <v>43.516483516483518</v>
      </c>
      <c r="O36" s="18">
        <v>42.032967032967036</v>
      </c>
      <c r="P36" s="18">
        <v>39.956043956043956</v>
      </c>
      <c r="Q36" s="18">
        <v>37.747252747252745</v>
      </c>
      <c r="R36" s="18">
        <v>37.340659340659343</v>
      </c>
      <c r="S36" s="18">
        <v>36.109890109890109</v>
      </c>
      <c r="T36" s="18">
        <v>36.18681318681319</v>
      </c>
      <c r="U36" s="18">
        <v>38.967032967032964</v>
      </c>
      <c r="V36" s="18">
        <v>46.521978021978022</v>
      </c>
      <c r="W36" s="18">
        <v>49.956043956043956</v>
      </c>
      <c r="X36" s="18">
        <v>48.917582417582416</v>
      </c>
      <c r="Y36" s="18">
        <v>45.664835164835168</v>
      </c>
      <c r="Z36" s="18">
        <v>41.219780219780219</v>
      </c>
      <c r="AA36" s="18">
        <v>36.780219780219774</v>
      </c>
      <c r="AB36" s="18">
        <v>33.236263736263737</v>
      </c>
    </row>
    <row r="37" spans="1:28" x14ac:dyDescent="0.35">
      <c r="A37" s="12" t="s">
        <v>71</v>
      </c>
      <c r="B37" s="18">
        <v>0.80156657963446476</v>
      </c>
      <c r="C37" s="12" t="s">
        <v>74</v>
      </c>
      <c r="D37" s="12" t="s">
        <v>71</v>
      </c>
      <c r="E37" s="18">
        <v>11.087912087912088</v>
      </c>
      <c r="F37" s="18">
        <v>11.615384615384615</v>
      </c>
      <c r="G37" s="18">
        <v>12.923076923076923</v>
      </c>
      <c r="H37" s="18">
        <v>14.032967032967033</v>
      </c>
      <c r="I37" s="18">
        <v>16.241758241758241</v>
      </c>
      <c r="J37" s="18">
        <v>19.131868131868131</v>
      </c>
      <c r="K37" s="18">
        <v>23.527472527472529</v>
      </c>
      <c r="L37" s="18">
        <v>24.417582417582416</v>
      </c>
      <c r="M37" s="18">
        <v>26.054945054945055</v>
      </c>
      <c r="N37" s="18">
        <v>27.813186813186814</v>
      </c>
      <c r="O37" s="18">
        <v>26.615384615384617</v>
      </c>
      <c r="P37" s="18">
        <v>25.582417582417584</v>
      </c>
      <c r="Q37" s="18">
        <v>24.12087912087912</v>
      </c>
      <c r="R37" s="18">
        <v>18.516483516483518</v>
      </c>
      <c r="S37" s="18">
        <v>19.956043956043956</v>
      </c>
      <c r="T37" s="18">
        <v>19.373626373626372</v>
      </c>
      <c r="U37" s="18">
        <v>16.912087912087912</v>
      </c>
      <c r="V37" s="18">
        <v>11.527472527472527</v>
      </c>
      <c r="W37" s="18">
        <v>10.945054945054945</v>
      </c>
      <c r="X37" s="18">
        <v>15.296703296703297</v>
      </c>
      <c r="Y37" s="18">
        <v>13.417582417582418</v>
      </c>
      <c r="Z37" s="18">
        <v>12.615384615384615</v>
      </c>
      <c r="AA37" s="18">
        <v>10.274725274725276</v>
      </c>
      <c r="AB37" s="18">
        <v>11.56043956043956</v>
      </c>
    </row>
    <row r="38" spans="1:28" x14ac:dyDescent="0.35">
      <c r="A38" s="12" t="s">
        <v>75</v>
      </c>
      <c r="B38" s="18">
        <v>0.81946960961950255</v>
      </c>
      <c r="C38" s="12" t="s">
        <v>76</v>
      </c>
      <c r="D38" s="12" t="s">
        <v>77</v>
      </c>
      <c r="E38" s="18">
        <v>57.329670329670328</v>
      </c>
      <c r="F38" s="18">
        <v>10.571428571428571</v>
      </c>
      <c r="G38" s="18">
        <v>49.956043956043956</v>
      </c>
      <c r="H38" s="18">
        <v>46.989010989010985</v>
      </c>
      <c r="I38" s="18">
        <v>47.335164835164832</v>
      </c>
      <c r="J38" s="18">
        <v>45.950549450549453</v>
      </c>
      <c r="K38" s="18">
        <v>49.225274725274723</v>
      </c>
      <c r="L38" s="18">
        <v>50.445054945054942</v>
      </c>
      <c r="M38" s="18">
        <v>51.098901098901102</v>
      </c>
      <c r="N38" s="18">
        <v>51.703296703296701</v>
      </c>
      <c r="O38" s="18">
        <v>52.126373626373628</v>
      </c>
      <c r="P38" s="18">
        <v>51.730769230769234</v>
      </c>
      <c r="Q38" s="18">
        <v>52.329670329670328</v>
      </c>
      <c r="R38" s="18">
        <v>52.516483516483518</v>
      </c>
      <c r="S38" s="18">
        <v>51.390109890109891</v>
      </c>
      <c r="T38" s="18">
        <v>50.64835164835165</v>
      </c>
      <c r="U38" s="18">
        <v>48.967032967032964</v>
      </c>
      <c r="V38" s="18">
        <v>49.164835164835168</v>
      </c>
      <c r="W38" s="18">
        <v>61.120879120879124</v>
      </c>
      <c r="X38" s="18">
        <v>63.620879120879124</v>
      </c>
      <c r="Y38" s="18">
        <v>62.730769230769234</v>
      </c>
      <c r="Z38" s="18">
        <v>61.274725274725277</v>
      </c>
      <c r="AA38" s="18">
        <v>58.796703296703299</v>
      </c>
      <c r="AB38" s="18">
        <v>55.719780219780219</v>
      </c>
    </row>
    <row r="39" spans="1:28" x14ac:dyDescent="0.35">
      <c r="A39" s="12" t="s">
        <v>78</v>
      </c>
      <c r="B39" s="18">
        <v>0.43821292775665399</v>
      </c>
      <c r="C39" s="12"/>
      <c r="D39" s="12" t="s">
        <v>79</v>
      </c>
      <c r="E39" s="18">
        <v>13.291208791208792</v>
      </c>
      <c r="F39" s="18">
        <v>13.23076923076923</v>
      </c>
      <c r="G39" s="18">
        <v>13.335164835164836</v>
      </c>
      <c r="H39" s="18">
        <v>13.725274725274724</v>
      </c>
      <c r="I39" s="18">
        <v>14.456043956043956</v>
      </c>
      <c r="J39" s="18">
        <v>15.835164835164836</v>
      </c>
      <c r="K39" s="18">
        <v>16.510989010989011</v>
      </c>
      <c r="L39" s="18">
        <v>15.857142857142858</v>
      </c>
      <c r="M39" s="18">
        <v>14.983516483516484</v>
      </c>
      <c r="N39" s="18">
        <v>13.703296703296703</v>
      </c>
      <c r="O39" s="18">
        <v>12.62087912087912</v>
      </c>
      <c r="P39" s="18">
        <v>12.412087912087912</v>
      </c>
      <c r="Q39" s="18">
        <v>12.252747252747254</v>
      </c>
      <c r="R39" s="18">
        <v>12.148351648351648</v>
      </c>
      <c r="S39" s="18">
        <v>11.840659340659341</v>
      </c>
      <c r="T39" s="18">
        <v>12.923076923076923</v>
      </c>
      <c r="U39" s="18">
        <v>14.467032967032967</v>
      </c>
      <c r="V39" s="18">
        <v>16.439560439560438</v>
      </c>
      <c r="W39" s="18">
        <v>16.813186813186814</v>
      </c>
      <c r="X39" s="18">
        <v>15.824175824175825</v>
      </c>
      <c r="Y39" s="18">
        <v>14.692307692307692</v>
      </c>
      <c r="Z39" s="18">
        <v>14.071428571428571</v>
      </c>
      <c r="AA39" s="18">
        <v>13.851648351648352</v>
      </c>
      <c r="AB39" s="18">
        <v>13.736263736263735</v>
      </c>
    </row>
    <row r="40" spans="1:28" x14ac:dyDescent="0.35">
      <c r="A40" s="12" t="s">
        <v>80</v>
      </c>
      <c r="B40" s="18">
        <v>0.50914962325080737</v>
      </c>
      <c r="C40" s="12" t="s">
        <v>81</v>
      </c>
      <c r="D40" s="12" t="s">
        <v>79</v>
      </c>
      <c r="E40" s="18">
        <v>5.1478021978021973</v>
      </c>
      <c r="F40" s="18">
        <v>5.0175824175824175</v>
      </c>
      <c r="G40" s="18">
        <v>4.9142857142857155</v>
      </c>
      <c r="H40" s="18">
        <v>4.8505494505494502</v>
      </c>
      <c r="I40" s="18">
        <v>4.7692307692307692</v>
      </c>
      <c r="J40" s="18">
        <v>4.6401098901098905</v>
      </c>
      <c r="K40" s="18">
        <v>4.5340659340659366</v>
      </c>
      <c r="L40" s="18">
        <v>4.3451098901098897</v>
      </c>
      <c r="M40" s="18">
        <v>4.1857142857142868</v>
      </c>
      <c r="N40" s="18">
        <v>3.9818681318681319</v>
      </c>
      <c r="O40" s="18">
        <v>3.9824175824175834</v>
      </c>
      <c r="P40" s="18">
        <v>4.069230769230769</v>
      </c>
      <c r="Q40" s="18">
        <v>4.1967032967032969</v>
      </c>
      <c r="R40" s="18">
        <v>4.2315384615384612</v>
      </c>
      <c r="S40" s="18">
        <v>4.1829670329670341</v>
      </c>
      <c r="T40" s="18">
        <v>4.4730769230769241</v>
      </c>
      <c r="U40" s="18">
        <v>4.8895604395604373</v>
      </c>
      <c r="V40" s="18">
        <v>5.4434065934065945</v>
      </c>
      <c r="W40" s="18">
        <v>6.0164835164835155</v>
      </c>
      <c r="X40" s="18">
        <v>6.3571428571428559</v>
      </c>
      <c r="Y40" s="18">
        <v>6.3406593406593403</v>
      </c>
      <c r="Z40" s="18">
        <v>6.2109890109890111</v>
      </c>
      <c r="AA40" s="18">
        <v>5.9648351648351658</v>
      </c>
      <c r="AB40" s="18">
        <v>5.7142857142857144</v>
      </c>
    </row>
    <row r="41" spans="1:28" x14ac:dyDescent="0.35">
      <c r="A41" s="12" t="s">
        <v>82</v>
      </c>
      <c r="B41" s="18">
        <v>0.47</v>
      </c>
      <c r="C41" s="12" t="s">
        <v>83</v>
      </c>
      <c r="D41" s="12" t="s">
        <v>82</v>
      </c>
      <c r="E41" s="18">
        <v>7.4780219780219781</v>
      </c>
      <c r="F41" s="18">
        <v>7.5054945054945055</v>
      </c>
      <c r="G41" s="18">
        <v>7.5109890109890109</v>
      </c>
      <c r="H41" s="18">
        <v>7.6483516483516487</v>
      </c>
      <c r="I41" s="18">
        <v>8</v>
      </c>
      <c r="J41" s="18">
        <v>8.4450549450549453</v>
      </c>
      <c r="K41" s="18">
        <v>9.7692307692307701</v>
      </c>
      <c r="L41" s="18">
        <v>11.098901098901099</v>
      </c>
      <c r="M41" s="18">
        <v>10.813186813186814</v>
      </c>
      <c r="N41" s="18">
        <v>9.8571428571428577</v>
      </c>
      <c r="O41" s="18">
        <v>9.1538461538461533</v>
      </c>
      <c r="P41" s="18">
        <v>9.2637362637362646</v>
      </c>
      <c r="Q41" s="18">
        <v>8.5824175824175821</v>
      </c>
      <c r="R41" s="18">
        <v>7.9505494505494507</v>
      </c>
      <c r="S41" s="18">
        <v>8.5494505494505493</v>
      </c>
      <c r="T41" s="18">
        <v>9.1263736263736259</v>
      </c>
      <c r="U41" s="18">
        <v>10.32967032967033</v>
      </c>
      <c r="V41" s="18">
        <v>11.582417582417582</v>
      </c>
      <c r="W41" s="18">
        <v>12.483516483516484</v>
      </c>
      <c r="X41" s="18">
        <v>11.318681318681319</v>
      </c>
      <c r="Y41" s="18">
        <v>9.9780219780219781</v>
      </c>
      <c r="Z41" s="18">
        <v>9.4835164835164836</v>
      </c>
      <c r="AA41" s="18">
        <v>8.9120879120879106</v>
      </c>
      <c r="AB41" s="18">
        <v>8.3406593406593412</v>
      </c>
    </row>
    <row r="42" spans="1:28" x14ac:dyDescent="0.35">
      <c r="A42" s="12" t="s">
        <v>82</v>
      </c>
      <c r="B42" s="18">
        <v>0.67321867321867324</v>
      </c>
      <c r="C42" s="12" t="s">
        <v>84</v>
      </c>
      <c r="D42" s="12" t="s">
        <v>85</v>
      </c>
      <c r="E42" s="18">
        <v>12.901098901098901</v>
      </c>
      <c r="F42" s="18">
        <v>13.423076923076923</v>
      </c>
      <c r="G42" s="18">
        <v>13.868131868131869</v>
      </c>
      <c r="H42" s="18">
        <v>13.972527472527473</v>
      </c>
      <c r="I42" s="18">
        <v>14.390109890109891</v>
      </c>
      <c r="J42" s="18">
        <v>14.450549450549451</v>
      </c>
      <c r="K42" s="18">
        <v>14.989010989010989</v>
      </c>
      <c r="L42" s="18">
        <v>14.807692307692308</v>
      </c>
      <c r="M42" s="18">
        <v>14.862637362637363</v>
      </c>
      <c r="N42" s="18">
        <v>15.527472527472527</v>
      </c>
      <c r="O42" s="18">
        <v>13.835164835164836</v>
      </c>
      <c r="P42" s="18">
        <v>14.725274725274724</v>
      </c>
      <c r="Q42" s="18">
        <v>14.686813186813186</v>
      </c>
      <c r="R42" s="18">
        <v>14.835164835164836</v>
      </c>
      <c r="S42" s="18">
        <v>15.164835164835164</v>
      </c>
      <c r="T42" s="18">
        <v>14.928571428571429</v>
      </c>
      <c r="U42" s="18">
        <v>15.098901098901099</v>
      </c>
      <c r="V42" s="18">
        <v>16.489010989010985</v>
      </c>
      <c r="W42" s="18">
        <v>17.62087912087912</v>
      </c>
      <c r="X42" s="18">
        <v>18.23076923076923</v>
      </c>
      <c r="Y42" s="18">
        <v>18.62087912087912</v>
      </c>
      <c r="Z42" s="18">
        <v>17.928571428571427</v>
      </c>
      <c r="AA42" s="18">
        <v>17.505494505494507</v>
      </c>
      <c r="AB42" s="18">
        <v>17.543956043956044</v>
      </c>
    </row>
    <row r="43" spans="1:28" x14ac:dyDescent="0.35">
      <c r="A43" s="12" t="s">
        <v>86</v>
      </c>
      <c r="B43" s="18">
        <v>0.66897746967071059</v>
      </c>
      <c r="C43" s="12" t="s">
        <v>87</v>
      </c>
      <c r="D43" s="12" t="s">
        <v>88</v>
      </c>
      <c r="E43" s="18">
        <v>9.8901098901098905</v>
      </c>
      <c r="F43" s="18">
        <v>9.8901098901098905</v>
      </c>
      <c r="G43" s="18">
        <v>9.9450549450549453</v>
      </c>
      <c r="H43" s="18">
        <v>9.9450549450549453</v>
      </c>
      <c r="I43" s="18">
        <v>9.9450549450549453</v>
      </c>
      <c r="J43" s="18">
        <v>9.8351648351648358</v>
      </c>
      <c r="K43" s="18">
        <v>9.6703296703296697</v>
      </c>
      <c r="L43" s="18">
        <v>9.7252747252747245</v>
      </c>
      <c r="M43" s="18">
        <v>9.395604395604396</v>
      </c>
      <c r="N43" s="18">
        <v>9.3406593406593412</v>
      </c>
      <c r="O43" s="18">
        <v>9.1758241758241752</v>
      </c>
      <c r="P43" s="18">
        <v>9.3406593406593412</v>
      </c>
      <c r="Q43" s="18">
        <v>9.395604395604396</v>
      </c>
      <c r="R43" s="18">
        <v>9.7252747252747245</v>
      </c>
      <c r="S43" s="18">
        <v>9.7252747252747245</v>
      </c>
      <c r="T43" s="18">
        <v>9.615384615384615</v>
      </c>
      <c r="U43" s="18">
        <v>9.7252747252747245</v>
      </c>
      <c r="V43" s="18">
        <v>10</v>
      </c>
      <c r="W43" s="18">
        <v>10</v>
      </c>
      <c r="X43" s="18">
        <v>10</v>
      </c>
      <c r="Y43" s="18">
        <v>9.9450549450549453</v>
      </c>
      <c r="Z43" s="18">
        <v>10</v>
      </c>
      <c r="AA43" s="18">
        <v>10</v>
      </c>
      <c r="AB43" s="18">
        <v>9.9450549450549453</v>
      </c>
    </row>
    <row r="44" spans="1:28" x14ac:dyDescent="0.35">
      <c r="A44" s="12" t="s">
        <v>89</v>
      </c>
      <c r="B44" s="18">
        <v>0.70389851485148514</v>
      </c>
      <c r="C44" s="12" t="s">
        <v>90</v>
      </c>
      <c r="D44" s="12" t="s">
        <v>91</v>
      </c>
      <c r="E44" s="18">
        <v>14.862637362637363</v>
      </c>
      <c r="F44" s="18">
        <v>14.945054945054945</v>
      </c>
      <c r="G44" s="18">
        <v>15.428571428571429</v>
      </c>
      <c r="H44" s="18">
        <v>17.23076923076923</v>
      </c>
      <c r="I44" s="18">
        <v>19.175824175824175</v>
      </c>
      <c r="J44" s="18">
        <v>22.016483516483518</v>
      </c>
      <c r="K44" s="18">
        <v>24.263736263736263</v>
      </c>
      <c r="L44" s="18">
        <v>23.263736263736263</v>
      </c>
      <c r="M44" s="18">
        <v>18.791208791208792</v>
      </c>
      <c r="N44" s="18">
        <v>15.62087912087912</v>
      </c>
      <c r="O44" s="18">
        <v>14.945054945054945</v>
      </c>
      <c r="P44" s="18">
        <v>13.857142857142858</v>
      </c>
      <c r="Q44" s="18">
        <v>13.67032967032967</v>
      </c>
      <c r="R44" s="18">
        <v>13.208791208791208</v>
      </c>
      <c r="S44" s="18">
        <v>13.43956043956044</v>
      </c>
      <c r="T44" s="18">
        <v>13.56043956043956</v>
      </c>
      <c r="U44" s="18">
        <v>15.318681318681319</v>
      </c>
      <c r="V44" s="18">
        <v>18.401098901098898</v>
      </c>
      <c r="W44" s="18">
        <v>20.565934065934069</v>
      </c>
      <c r="X44" s="18">
        <v>20.489010989010989</v>
      </c>
      <c r="Y44" s="18">
        <v>18.912087912087912</v>
      </c>
      <c r="Z44" s="18">
        <v>17.071428571428573</v>
      </c>
      <c r="AA44" s="18">
        <v>15.587912087912088</v>
      </c>
      <c r="AB44" s="18">
        <v>15.005494505494505</v>
      </c>
    </row>
    <row r="45" spans="1:28" x14ac:dyDescent="0.35">
      <c r="A45" s="12" t="s">
        <v>89</v>
      </c>
      <c r="B45" s="18">
        <v>0.6276223776223776</v>
      </c>
      <c r="C45" s="12" t="s">
        <v>92</v>
      </c>
      <c r="D45" s="12" t="s">
        <v>93</v>
      </c>
      <c r="E45" s="18">
        <v>13.071428571428571</v>
      </c>
      <c r="F45" s="18">
        <v>14.208791208791208</v>
      </c>
      <c r="G45" s="18">
        <v>12.901098901098901</v>
      </c>
      <c r="H45" s="18">
        <v>13.247252747252746</v>
      </c>
      <c r="I45" s="18">
        <v>13.587912087912088</v>
      </c>
      <c r="J45" s="18">
        <v>12.873626373626374</v>
      </c>
      <c r="K45" s="18">
        <v>11.609890109890109</v>
      </c>
      <c r="L45" s="18">
        <v>11.071428571428571</v>
      </c>
      <c r="M45" s="18">
        <v>11.071428571428571</v>
      </c>
      <c r="N45" s="18">
        <v>11.219780219780219</v>
      </c>
      <c r="O45" s="18">
        <v>11.725274725274724</v>
      </c>
      <c r="P45" s="18">
        <v>12.23076923076923</v>
      </c>
      <c r="Q45" s="18">
        <v>12.43956043956044</v>
      </c>
      <c r="R45" s="18">
        <v>12.576923076923077</v>
      </c>
      <c r="S45" s="18">
        <v>12.225274725274724</v>
      </c>
      <c r="T45" s="18">
        <v>11.719780219780219</v>
      </c>
      <c r="U45" s="18">
        <v>11.82967032967033</v>
      </c>
      <c r="V45" s="18">
        <v>13.752747252747254</v>
      </c>
      <c r="W45" s="18">
        <v>16.923076923076923</v>
      </c>
      <c r="X45" s="18">
        <v>18.510989010989011</v>
      </c>
      <c r="Y45" s="18">
        <v>18.027472527472529</v>
      </c>
      <c r="Z45" s="18">
        <v>17.631868131868131</v>
      </c>
      <c r="AA45" s="18">
        <v>17.109890109890109</v>
      </c>
      <c r="AB45" s="18">
        <v>15.747252747252746</v>
      </c>
    </row>
    <row r="46" spans="1:28" x14ac:dyDescent="0.35">
      <c r="A46" s="12" t="s">
        <v>94</v>
      </c>
      <c r="B46" s="18">
        <v>0.69316529326223941</v>
      </c>
      <c r="C46" s="12" t="s">
        <v>95</v>
      </c>
      <c r="D46" s="12" t="s">
        <v>94</v>
      </c>
      <c r="E46" s="18">
        <v>34.571428571428569</v>
      </c>
      <c r="F46" s="18">
        <v>33.917582417582416</v>
      </c>
      <c r="G46" s="18">
        <v>33.082417582417584</v>
      </c>
      <c r="H46" s="18">
        <v>32.412087912087912</v>
      </c>
      <c r="I46" s="18">
        <v>34.42307692307692</v>
      </c>
      <c r="J46" s="18">
        <v>38.192307692307693</v>
      </c>
      <c r="K46" s="18">
        <v>43.417582417582416</v>
      </c>
      <c r="L46" s="18">
        <v>47.214285714285715</v>
      </c>
      <c r="M46" s="18">
        <v>44.164835164835168</v>
      </c>
      <c r="N46" s="18">
        <v>41.829670329670328</v>
      </c>
      <c r="O46" s="18">
        <v>40.972527472527474</v>
      </c>
      <c r="P46" s="18">
        <v>39.049450549450547</v>
      </c>
      <c r="Q46" s="18">
        <v>38.181318681318679</v>
      </c>
      <c r="R46" s="18">
        <v>36.505494505494504</v>
      </c>
      <c r="S46" s="18">
        <v>35.450549450549453</v>
      </c>
      <c r="T46" s="18">
        <v>35.137362637362635</v>
      </c>
      <c r="U46" s="18">
        <v>36.478021978021978</v>
      </c>
      <c r="V46" s="18">
        <v>42.318681318681321</v>
      </c>
      <c r="W46" s="18">
        <v>44.956043956043956</v>
      </c>
      <c r="X46" s="18">
        <v>44.532967032967036</v>
      </c>
      <c r="Y46" s="18">
        <v>42.032967032967036</v>
      </c>
      <c r="Z46" s="18">
        <v>39.478021978021978</v>
      </c>
      <c r="AA46" s="18">
        <v>37.494505494505496</v>
      </c>
      <c r="AB46" s="18">
        <v>36.159340659340657</v>
      </c>
    </row>
    <row r="47" spans="1:28" x14ac:dyDescent="0.35">
      <c r="A47" s="12" t="s">
        <v>94</v>
      </c>
      <c r="B47" s="18">
        <v>0.70607553366174058</v>
      </c>
      <c r="C47" s="12" t="s">
        <v>96</v>
      </c>
      <c r="D47" s="12" t="s">
        <v>94</v>
      </c>
      <c r="E47" s="18">
        <v>31.697802197802197</v>
      </c>
      <c r="F47" s="18">
        <v>31.071428571428573</v>
      </c>
      <c r="G47" s="18">
        <v>30.423076923076923</v>
      </c>
      <c r="H47" s="18">
        <v>30.027472527472529</v>
      </c>
      <c r="I47" s="18">
        <v>31.401098901098901</v>
      </c>
      <c r="J47" s="18">
        <v>34.137362637362635</v>
      </c>
      <c r="K47" s="18">
        <v>37.862637362637365</v>
      </c>
      <c r="L47" s="18">
        <v>40.840659340659343</v>
      </c>
      <c r="M47" s="18">
        <v>39.005494505494504</v>
      </c>
      <c r="N47" s="18">
        <v>37.258241758241759</v>
      </c>
      <c r="O47" s="18">
        <v>35.390109890109883</v>
      </c>
      <c r="P47" s="18">
        <v>32.478021978021978</v>
      </c>
      <c r="Q47" s="18">
        <v>30.516483516483518</v>
      </c>
      <c r="R47" s="18">
        <v>30.010989010989011</v>
      </c>
      <c r="S47" s="18">
        <v>29.642857142857142</v>
      </c>
      <c r="T47" s="18">
        <v>30.082417582417584</v>
      </c>
      <c r="U47" s="18">
        <v>31.527472527472529</v>
      </c>
      <c r="V47" s="18">
        <v>37.269230769230766</v>
      </c>
      <c r="W47" s="18">
        <v>39.489010989010985</v>
      </c>
      <c r="X47" s="18">
        <v>39.406593406593409</v>
      </c>
      <c r="Y47" s="18">
        <v>37.620879120879124</v>
      </c>
      <c r="Z47" s="18">
        <v>35.368131868131869</v>
      </c>
      <c r="AA47" s="18">
        <v>33.939560439560438</v>
      </c>
      <c r="AB47" s="18">
        <v>32.609890109890109</v>
      </c>
    </row>
    <row r="48" spans="1:28" x14ac:dyDescent="0.35">
      <c r="A48" s="12" t="s">
        <v>97</v>
      </c>
      <c r="B48" s="18">
        <v>0.63174730107956822</v>
      </c>
      <c r="C48" s="12" t="s">
        <v>98</v>
      </c>
      <c r="D48" s="12" t="s">
        <v>99</v>
      </c>
      <c r="E48" s="18">
        <v>49.857142857142854</v>
      </c>
      <c r="F48" s="18">
        <v>49.890109890109891</v>
      </c>
      <c r="G48" s="18">
        <v>50.252747252747255</v>
      </c>
      <c r="H48" s="18">
        <v>51.769230769230766</v>
      </c>
      <c r="I48" s="18">
        <v>53.752747252747255</v>
      </c>
      <c r="J48" s="18">
        <v>56.763736263736263</v>
      </c>
      <c r="K48" s="18">
        <v>60.972527472527474</v>
      </c>
      <c r="L48" s="18">
        <v>63.126373626373628</v>
      </c>
      <c r="M48" s="18">
        <v>63.054945054945058</v>
      </c>
      <c r="N48" s="18">
        <v>61.032967032967036</v>
      </c>
      <c r="O48" s="18">
        <v>58.291208791208788</v>
      </c>
      <c r="P48" s="18">
        <v>55.203296703296701</v>
      </c>
      <c r="Q48" s="18">
        <v>51.978021978021978</v>
      </c>
      <c r="R48" s="18">
        <v>50.554945054945058</v>
      </c>
      <c r="S48" s="18">
        <v>49.81318681318681</v>
      </c>
      <c r="T48" s="18">
        <v>48.741758241758241</v>
      </c>
      <c r="U48" s="18">
        <v>48.175824175824175</v>
      </c>
      <c r="V48" s="18">
        <v>49.983516483516482</v>
      </c>
      <c r="W48" s="18">
        <v>51.615384615384613</v>
      </c>
      <c r="X48" s="18">
        <v>54.03846153846154</v>
      </c>
      <c r="Y48" s="18">
        <v>54.956043956043956</v>
      </c>
      <c r="Z48" s="18">
        <v>54.252747252747255</v>
      </c>
      <c r="AA48" s="18">
        <v>51.950549450549453</v>
      </c>
      <c r="AB48" s="18">
        <v>50.049450549450547</v>
      </c>
    </row>
    <row r="49" spans="1:29" x14ac:dyDescent="0.35">
      <c r="A49" s="12" t="s">
        <v>97</v>
      </c>
      <c r="B49" s="18">
        <v>0.87132043734230447</v>
      </c>
      <c r="C49" s="12" t="s">
        <v>100</v>
      </c>
      <c r="D49" s="12" t="s">
        <v>99</v>
      </c>
      <c r="E49" s="18">
        <v>40.565934065934066</v>
      </c>
      <c r="F49" s="18">
        <v>40.769230769230766</v>
      </c>
      <c r="G49" s="18">
        <v>41.07692307692308</v>
      </c>
      <c r="H49" s="18">
        <v>42.829670329670328</v>
      </c>
      <c r="I49" s="18">
        <v>45.021978021978022</v>
      </c>
      <c r="J49" s="18">
        <v>49.791208791208788</v>
      </c>
      <c r="K49" s="18">
        <v>54.818681318681321</v>
      </c>
      <c r="L49" s="18">
        <v>57.445054945054942</v>
      </c>
      <c r="M49" s="18">
        <v>53.697802197802197</v>
      </c>
      <c r="N49" s="18">
        <v>50.093406593406591</v>
      </c>
      <c r="O49" s="18">
        <v>45.521978021978022</v>
      </c>
      <c r="P49" s="18">
        <v>41.060439560439562</v>
      </c>
      <c r="Q49" s="18">
        <v>38.291208791208788</v>
      </c>
      <c r="R49" s="18">
        <v>36.252747252747255</v>
      </c>
      <c r="S49" s="18">
        <v>34.093406593406591</v>
      </c>
      <c r="T49" s="18">
        <v>33.439560439560438</v>
      </c>
      <c r="U49" s="18">
        <v>33.280219780219781</v>
      </c>
      <c r="V49" s="18">
        <v>35.065934065934059</v>
      </c>
      <c r="W49" s="18">
        <v>37.164835164835168</v>
      </c>
      <c r="X49" s="18">
        <v>39.291208791208788</v>
      </c>
      <c r="Y49" s="18">
        <v>40.384615384615387</v>
      </c>
      <c r="Z49" s="18">
        <v>40.03846153846154</v>
      </c>
      <c r="AA49" s="18">
        <v>39.42307692307692</v>
      </c>
      <c r="AB49" s="18">
        <v>38.510989010989015</v>
      </c>
    </row>
    <row r="50" spans="1:29" x14ac:dyDescent="0.35">
      <c r="C50" s="13"/>
      <c r="D50" s="13"/>
      <c r="E50" s="13"/>
      <c r="F50" s="13"/>
    </row>
    <row r="51" spans="1:29" x14ac:dyDescent="0.35">
      <c r="B51" s="22">
        <f>SUM(B2:B49)</f>
        <v>32.127943256674648</v>
      </c>
      <c r="E51" s="23">
        <f>SUMPRODUCT(E2:E49,$B$2:$B$49)/$B$51</f>
        <v>30.408722902709997</v>
      </c>
      <c r="F51" s="23">
        <f t="shared" ref="F51:AB51" si="0">SUMPRODUCT(F2:F49,$B$2:$B$49)/$B$51</f>
        <v>28.576716194373855</v>
      </c>
      <c r="G51" s="23">
        <f t="shared" si="0"/>
        <v>29.751829024456075</v>
      </c>
      <c r="H51" s="23">
        <f t="shared" si="0"/>
        <v>30.227594539683441</v>
      </c>
      <c r="I51" s="23">
        <f t="shared" si="0"/>
        <v>31.809794260763585</v>
      </c>
      <c r="J51" s="23">
        <f t="shared" si="0"/>
        <v>34.586215136176904</v>
      </c>
      <c r="K51" s="23">
        <f t="shared" si="0"/>
        <v>39.227239697329935</v>
      </c>
      <c r="L51" s="23">
        <f t="shared" si="0"/>
        <v>41.746205938018583</v>
      </c>
      <c r="M51" s="23">
        <f t="shared" si="0"/>
        <v>39.490432208250873</v>
      </c>
      <c r="N51" s="23">
        <f t="shared" si="0"/>
        <v>37.253241869140801</v>
      </c>
      <c r="O51" s="23">
        <f t="shared" si="0"/>
        <v>35.537272321075044</v>
      </c>
      <c r="P51" s="23">
        <f t="shared" si="0"/>
        <v>34.571260553331605</v>
      </c>
      <c r="Q51" s="23">
        <f t="shared" si="0"/>
        <v>33.640786144195253</v>
      </c>
      <c r="R51" s="23">
        <f t="shared" si="0"/>
        <v>32.612764309327275</v>
      </c>
      <c r="S51" s="23">
        <f t="shared" si="0"/>
        <v>32.139150669705067</v>
      </c>
      <c r="T51" s="23">
        <f t="shared" si="0"/>
        <v>31.909183223984993</v>
      </c>
      <c r="U51" s="23">
        <f t="shared" si="0"/>
        <v>33.017456934124496</v>
      </c>
      <c r="V51" s="23">
        <f t="shared" si="0"/>
        <v>37.492591068439864</v>
      </c>
      <c r="W51" s="23">
        <f t="shared" si="0"/>
        <v>40.656511375490808</v>
      </c>
      <c r="X51" s="23">
        <f t="shared" si="0"/>
        <v>40.373378101809926</v>
      </c>
      <c r="Y51" s="23">
        <f t="shared" si="0"/>
        <v>38.604253901818993</v>
      </c>
      <c r="Z51" s="23">
        <f t="shared" si="0"/>
        <v>36.036087632907275</v>
      </c>
      <c r="AA51" s="23">
        <f t="shared" si="0"/>
        <v>33.384038827127299</v>
      </c>
      <c r="AB51" s="23">
        <f t="shared" si="0"/>
        <v>31.463484693119348</v>
      </c>
      <c r="AC51" s="24">
        <f>MAX(E51:AB51)</f>
        <v>41.746205938018583</v>
      </c>
    </row>
    <row r="52" spans="1:29" x14ac:dyDescent="0.35">
      <c r="B52" s="13"/>
      <c r="C52" s="13"/>
      <c r="D52" s="13"/>
      <c r="E52" s="25">
        <f>E51/$AC$51</f>
        <v>0.72841883997454593</v>
      </c>
      <c r="F52" s="25">
        <f t="shared" ref="F52:AB52" si="1">F51/$AC$51</f>
        <v>0.68453445174879535</v>
      </c>
      <c r="G52" s="25">
        <f t="shared" si="1"/>
        <v>0.71268342489924008</v>
      </c>
      <c r="H52" s="25">
        <f t="shared" si="1"/>
        <v>0.72408004177823837</v>
      </c>
      <c r="I52" s="25">
        <f t="shared" si="1"/>
        <v>0.76198048531625162</v>
      </c>
      <c r="J52" s="25">
        <f t="shared" si="1"/>
        <v>0.82848762801409404</v>
      </c>
      <c r="K52" s="25">
        <f t="shared" si="1"/>
        <v>0.93965999582264781</v>
      </c>
      <c r="L52" s="25">
        <f t="shared" si="1"/>
        <v>1</v>
      </c>
      <c r="M52" s="25">
        <f t="shared" si="1"/>
        <v>0.9459645809940932</v>
      </c>
      <c r="N52" s="25">
        <f t="shared" si="1"/>
        <v>0.89237431359514263</v>
      </c>
      <c r="O52" s="25">
        <f t="shared" si="1"/>
        <v>0.85126951114642446</v>
      </c>
      <c r="P52" s="25">
        <f t="shared" si="1"/>
        <v>0.82812940185894346</v>
      </c>
      <c r="Q52" s="25">
        <f t="shared" si="1"/>
        <v>0.80584056414952754</v>
      </c>
      <c r="R52" s="25">
        <f t="shared" si="1"/>
        <v>0.7812150488058266</v>
      </c>
      <c r="S52" s="25">
        <f t="shared" si="1"/>
        <v>0.76986997854182726</v>
      </c>
      <c r="T52" s="25">
        <f t="shared" si="1"/>
        <v>0.76436127564169998</v>
      </c>
      <c r="U52" s="25">
        <f t="shared" si="1"/>
        <v>0.79090916628797758</v>
      </c>
      <c r="V52" s="25">
        <f t="shared" si="1"/>
        <v>0.89810774957862893</v>
      </c>
      <c r="W52" s="25">
        <f t="shared" si="1"/>
        <v>0.97389715932160004</v>
      </c>
      <c r="X52" s="25">
        <f t="shared" si="1"/>
        <v>0.96711490768174424</v>
      </c>
      <c r="Y52" s="25">
        <f t="shared" si="1"/>
        <v>0.92473682420710257</v>
      </c>
      <c r="Z52" s="25">
        <f t="shared" si="1"/>
        <v>0.86321826913829647</v>
      </c>
      <c r="AA52" s="25">
        <f t="shared" si="1"/>
        <v>0.7996903689090511</v>
      </c>
      <c r="AB52" s="25">
        <f t="shared" si="1"/>
        <v>0.75368489150448315</v>
      </c>
    </row>
    <row r="53" spans="1:29" x14ac:dyDescent="0.35">
      <c r="B53" s="13"/>
      <c r="C53" s="13"/>
      <c r="D53" s="13"/>
      <c r="E53" s="13"/>
      <c r="F53" s="13"/>
    </row>
    <row r="54" spans="1:29" x14ac:dyDescent="0.35">
      <c r="B54" s="13"/>
      <c r="C54" s="13"/>
      <c r="D54" s="13"/>
      <c r="E54" s="13"/>
      <c r="F54" s="13"/>
    </row>
    <row r="56" spans="1:29" x14ac:dyDescent="0.35">
      <c r="B56" s="13"/>
      <c r="C56" s="13"/>
      <c r="D56" s="13"/>
      <c r="E56" s="13"/>
      <c r="F56" s="13"/>
    </row>
    <row r="57" spans="1:29" x14ac:dyDescent="0.35">
      <c r="B57" s="13"/>
      <c r="C57" s="13"/>
      <c r="D57" s="13"/>
      <c r="E57" s="13"/>
      <c r="F57" s="13"/>
    </row>
    <row r="58" spans="1:29" x14ac:dyDescent="0.35">
      <c r="B58" s="13"/>
      <c r="C58" s="13"/>
      <c r="D58" s="13"/>
      <c r="E58" s="13"/>
      <c r="F58" s="13"/>
    </row>
    <row r="60" spans="1:29" x14ac:dyDescent="0.35">
      <c r="B60" s="13"/>
      <c r="C60" s="13"/>
      <c r="D60" s="13"/>
      <c r="E60" s="13"/>
      <c r="F60" s="13"/>
    </row>
    <row r="61" spans="1:29" x14ac:dyDescent="0.35">
      <c r="B61" s="13"/>
      <c r="C61" s="13"/>
      <c r="D61" s="13"/>
      <c r="E61" s="13"/>
      <c r="F61" s="13"/>
    </row>
    <row r="62" spans="1:29" x14ac:dyDescent="0.35">
      <c r="B62" s="13"/>
      <c r="C62" s="13"/>
      <c r="D62" s="13"/>
      <c r="E62" s="13"/>
      <c r="F62" s="13"/>
    </row>
    <row r="65" customFormat="1" x14ac:dyDescent="0.35"/>
    <row r="66" customFormat="1" x14ac:dyDescent="0.35"/>
    <row r="67" customFormat="1" x14ac:dyDescent="0.35"/>
    <row r="68" customFormat="1" x14ac:dyDescent="0.35"/>
    <row r="69" customFormat="1" x14ac:dyDescent="0.35"/>
    <row r="70" customFormat="1" x14ac:dyDescent="0.35"/>
    <row r="71" customFormat="1" x14ac:dyDescent="0.35"/>
    <row r="72" customFormat="1" x14ac:dyDescent="0.35"/>
    <row r="73" customFormat="1" x14ac:dyDescent="0.35"/>
    <row r="74" customFormat="1" x14ac:dyDescent="0.35"/>
    <row r="75" customFormat="1" x14ac:dyDescent="0.35"/>
    <row r="76" customFormat="1" x14ac:dyDescent="0.35"/>
    <row r="77" customFormat="1" x14ac:dyDescent="0.35"/>
    <row r="78" customFormat="1" x14ac:dyDescent="0.35"/>
    <row r="79" customFormat="1" x14ac:dyDescent="0.35"/>
    <row r="80" customFormat="1" x14ac:dyDescent="0.35"/>
    <row r="81" customFormat="1" x14ac:dyDescent="0.35"/>
    <row r="82" customFormat="1" x14ac:dyDescent="0.35"/>
    <row r="83" customFormat="1" x14ac:dyDescent="0.35"/>
    <row r="84" customFormat="1" x14ac:dyDescent="0.35"/>
    <row r="85" customFormat="1" x14ac:dyDescent="0.35"/>
    <row r="86" customFormat="1" x14ac:dyDescent="0.35"/>
    <row r="87" customFormat="1" x14ac:dyDescent="0.35"/>
    <row r="88" customFormat="1" x14ac:dyDescent="0.35"/>
    <row r="89" customFormat="1" x14ac:dyDescent="0.35"/>
    <row r="90" customFormat="1" x14ac:dyDescent="0.35"/>
    <row r="91" customFormat="1" x14ac:dyDescent="0.35"/>
    <row r="92" customFormat="1" x14ac:dyDescent="0.35"/>
    <row r="93" customFormat="1" x14ac:dyDescent="0.35"/>
    <row r="94" customFormat="1" x14ac:dyDescent="0.35"/>
    <row r="95" customFormat="1" x14ac:dyDescent="0.35"/>
    <row r="96" customFormat="1" x14ac:dyDescent="0.35"/>
    <row r="97" customFormat="1" x14ac:dyDescent="0.35"/>
    <row r="98" customFormat="1" x14ac:dyDescent="0.35"/>
    <row r="99" customFormat="1" x14ac:dyDescent="0.35"/>
    <row r="100" customFormat="1" x14ac:dyDescent="0.35"/>
    <row r="101" customFormat="1" x14ac:dyDescent="0.35"/>
    <row r="102" customFormat="1" x14ac:dyDescent="0.35"/>
    <row r="103" customFormat="1" x14ac:dyDescent="0.35"/>
    <row r="104" customFormat="1" x14ac:dyDescent="0.35"/>
    <row r="105" customFormat="1" x14ac:dyDescent="0.35"/>
    <row r="106" customFormat="1" x14ac:dyDescent="0.35"/>
    <row r="107" customFormat="1" x14ac:dyDescent="0.35"/>
    <row r="108" customFormat="1" x14ac:dyDescent="0.35"/>
    <row r="109" customFormat="1" x14ac:dyDescent="0.35"/>
    <row r="110" customFormat="1" x14ac:dyDescent="0.35"/>
    <row r="111" customFormat="1" x14ac:dyDescent="0.35"/>
    <row r="112" customFormat="1" x14ac:dyDescent="0.35"/>
    <row r="113" customFormat="1" x14ac:dyDescent="0.35"/>
    <row r="114" customFormat="1" x14ac:dyDescent="0.35"/>
    <row r="115" customFormat="1" x14ac:dyDescent="0.35"/>
    <row r="116" customFormat="1" x14ac:dyDescent="0.35"/>
    <row r="117" customFormat="1" x14ac:dyDescent="0.35"/>
    <row r="118" customFormat="1" x14ac:dyDescent="0.35"/>
    <row r="119" customFormat="1" x14ac:dyDescent="0.35"/>
    <row r="120" customFormat="1" x14ac:dyDescent="0.35"/>
    <row r="121" customFormat="1" x14ac:dyDescent="0.35"/>
    <row r="122" customFormat="1" x14ac:dyDescent="0.35"/>
    <row r="123" customFormat="1" x14ac:dyDescent="0.35"/>
    <row r="124" customFormat="1" x14ac:dyDescent="0.35"/>
    <row r="125" customFormat="1" x14ac:dyDescent="0.35"/>
    <row r="126" customFormat="1" x14ac:dyDescent="0.35"/>
    <row r="127" customFormat="1" x14ac:dyDescent="0.35"/>
    <row r="128" customFormat="1" x14ac:dyDescent="0.35"/>
    <row r="129" customFormat="1" x14ac:dyDescent="0.35"/>
    <row r="130" customFormat="1" x14ac:dyDescent="0.35"/>
    <row r="131" customFormat="1" x14ac:dyDescent="0.35"/>
    <row r="132" customFormat="1" x14ac:dyDescent="0.35"/>
    <row r="133" customFormat="1" x14ac:dyDescent="0.35"/>
    <row r="134" customFormat="1" x14ac:dyDescent="0.35"/>
    <row r="135" customFormat="1" x14ac:dyDescent="0.35"/>
    <row r="136" customFormat="1" x14ac:dyDescent="0.35"/>
    <row r="137" customFormat="1" x14ac:dyDescent="0.35"/>
    <row r="138" customFormat="1" x14ac:dyDescent="0.35"/>
    <row r="139" customFormat="1" x14ac:dyDescent="0.35"/>
    <row r="140" customFormat="1" x14ac:dyDescent="0.35"/>
    <row r="141" customFormat="1" x14ac:dyDescent="0.35"/>
    <row r="142" customFormat="1" x14ac:dyDescent="0.35"/>
    <row r="143" customFormat="1" x14ac:dyDescent="0.35"/>
    <row r="144" customFormat="1" x14ac:dyDescent="0.35"/>
    <row r="145" customFormat="1" x14ac:dyDescent="0.35"/>
    <row r="146" customFormat="1" x14ac:dyDescent="0.35"/>
    <row r="147" customFormat="1" x14ac:dyDescent="0.35"/>
    <row r="148" customFormat="1" x14ac:dyDescent="0.35"/>
    <row r="149" customFormat="1" x14ac:dyDescent="0.35"/>
    <row r="150" customFormat="1" x14ac:dyDescent="0.35"/>
    <row r="151" customFormat="1" x14ac:dyDescent="0.35"/>
    <row r="152" customFormat="1" x14ac:dyDescent="0.35"/>
    <row r="153" customFormat="1" x14ac:dyDescent="0.35"/>
    <row r="154" customFormat="1" x14ac:dyDescent="0.35"/>
    <row r="155" customFormat="1" x14ac:dyDescent="0.35"/>
    <row r="156" customFormat="1" x14ac:dyDescent="0.35"/>
    <row r="157" customFormat="1" x14ac:dyDescent="0.35"/>
    <row r="158" customFormat="1" x14ac:dyDescent="0.35"/>
    <row r="159" customFormat="1" x14ac:dyDescent="0.35"/>
    <row r="160" customFormat="1" x14ac:dyDescent="0.35"/>
    <row r="161" customFormat="1" x14ac:dyDescent="0.35"/>
    <row r="162" customFormat="1" x14ac:dyDescent="0.35"/>
    <row r="163" customFormat="1" x14ac:dyDescent="0.35"/>
    <row r="164" customFormat="1" x14ac:dyDescent="0.35"/>
    <row r="165" customFormat="1" x14ac:dyDescent="0.35"/>
    <row r="166" customFormat="1" x14ac:dyDescent="0.35"/>
    <row r="167" customFormat="1" x14ac:dyDescent="0.35"/>
    <row r="168" customFormat="1" x14ac:dyDescent="0.35"/>
    <row r="169" customFormat="1" x14ac:dyDescent="0.35"/>
    <row r="170" customFormat="1" x14ac:dyDescent="0.35"/>
    <row r="171" customFormat="1" x14ac:dyDescent="0.35"/>
    <row r="172" customFormat="1" x14ac:dyDescent="0.35"/>
    <row r="173" customFormat="1" x14ac:dyDescent="0.35"/>
    <row r="174" customFormat="1" x14ac:dyDescent="0.35"/>
    <row r="175" customFormat="1" x14ac:dyDescent="0.35"/>
    <row r="176" customFormat="1" x14ac:dyDescent="0.35"/>
    <row r="177" customFormat="1" x14ac:dyDescent="0.35"/>
    <row r="178" customFormat="1" x14ac:dyDescent="0.35"/>
    <row r="179" customFormat="1" x14ac:dyDescent="0.35"/>
    <row r="180" customFormat="1" x14ac:dyDescent="0.35"/>
    <row r="181" customFormat="1" x14ac:dyDescent="0.35"/>
    <row r="182" customFormat="1" x14ac:dyDescent="0.35"/>
    <row r="183" customFormat="1" x14ac:dyDescent="0.35"/>
    <row r="184" customFormat="1" x14ac:dyDescent="0.35"/>
    <row r="185" customFormat="1" x14ac:dyDescent="0.35"/>
    <row r="186" customFormat="1" x14ac:dyDescent="0.35"/>
    <row r="187" customFormat="1" x14ac:dyDescent="0.35"/>
    <row r="188" customFormat="1" x14ac:dyDescent="0.35"/>
    <row r="189" customFormat="1" x14ac:dyDescent="0.35"/>
    <row r="190" customFormat="1" x14ac:dyDescent="0.35"/>
    <row r="191" customFormat="1" x14ac:dyDescent="0.35"/>
    <row r="192" customFormat="1" x14ac:dyDescent="0.35"/>
    <row r="193" customFormat="1" x14ac:dyDescent="0.35"/>
    <row r="194" customFormat="1" x14ac:dyDescent="0.35"/>
    <row r="195" customFormat="1" x14ac:dyDescent="0.35"/>
    <row r="196" customFormat="1" x14ac:dyDescent="0.35"/>
    <row r="197" customFormat="1" x14ac:dyDescent="0.35"/>
    <row r="198" customFormat="1" x14ac:dyDescent="0.35"/>
    <row r="199" customFormat="1" x14ac:dyDescent="0.35"/>
    <row r="200" customFormat="1" x14ac:dyDescent="0.35"/>
    <row r="201" customFormat="1" x14ac:dyDescent="0.35"/>
    <row r="202" customFormat="1" x14ac:dyDescent="0.35"/>
    <row r="203" customFormat="1" x14ac:dyDescent="0.35"/>
    <row r="204" customFormat="1" x14ac:dyDescent="0.35"/>
    <row r="205" customFormat="1" x14ac:dyDescent="0.35"/>
    <row r="206" customFormat="1" x14ac:dyDescent="0.35"/>
    <row r="207" customFormat="1" x14ac:dyDescent="0.35"/>
    <row r="208" customFormat="1" x14ac:dyDescent="0.35"/>
    <row r="209" customFormat="1" x14ac:dyDescent="0.35"/>
    <row r="210" customFormat="1" x14ac:dyDescent="0.35"/>
    <row r="211" customFormat="1" x14ac:dyDescent="0.35"/>
    <row r="212" customFormat="1" x14ac:dyDescent="0.35"/>
    <row r="213" customFormat="1" x14ac:dyDescent="0.35"/>
    <row r="214" customFormat="1" x14ac:dyDescent="0.35"/>
    <row r="215" customFormat="1" x14ac:dyDescent="0.35"/>
    <row r="216" customFormat="1" x14ac:dyDescent="0.35"/>
    <row r="217" customFormat="1" x14ac:dyDescent="0.35"/>
    <row r="218" customFormat="1" x14ac:dyDescent="0.35"/>
    <row r="219" customFormat="1" x14ac:dyDescent="0.35"/>
    <row r="220" customFormat="1" x14ac:dyDescent="0.35"/>
    <row r="221" customFormat="1" x14ac:dyDescent="0.35"/>
    <row r="222" customFormat="1" x14ac:dyDescent="0.35"/>
    <row r="223" customFormat="1" x14ac:dyDescent="0.35"/>
    <row r="224" customFormat="1" x14ac:dyDescent="0.35"/>
    <row r="225" customFormat="1" x14ac:dyDescent="0.35"/>
    <row r="226" customFormat="1" x14ac:dyDescent="0.35"/>
    <row r="227" customFormat="1" x14ac:dyDescent="0.35"/>
    <row r="228" customFormat="1" x14ac:dyDescent="0.35"/>
    <row r="229" customFormat="1" x14ac:dyDescent="0.35"/>
    <row r="230" customFormat="1" x14ac:dyDescent="0.35"/>
    <row r="231" customFormat="1" x14ac:dyDescent="0.35"/>
    <row r="232" customFormat="1" x14ac:dyDescent="0.35"/>
    <row r="233" customFormat="1" x14ac:dyDescent="0.35"/>
    <row r="234" customFormat="1" x14ac:dyDescent="0.35"/>
    <row r="235" customFormat="1" x14ac:dyDescent="0.35"/>
    <row r="236" customFormat="1" x14ac:dyDescent="0.35"/>
    <row r="237" customFormat="1" x14ac:dyDescent="0.35"/>
    <row r="238" customFormat="1" x14ac:dyDescent="0.35"/>
    <row r="239" customFormat="1" x14ac:dyDescent="0.35"/>
    <row r="240" customFormat="1" x14ac:dyDescent="0.35"/>
  </sheetData>
  <pageMargins left="0.7" right="0.7" top="0.75" bottom="0.75" header="0.3" footer="0.3"/>
  <pageSetup orientation="portrait" horizontalDpi="90" verticalDpi="9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12421B-14A8-484A-96D8-3B231D132F81}">
  <dimension ref="A1:AC5"/>
  <sheetViews>
    <sheetView topLeftCell="J1" workbookViewId="0">
      <selection activeCell="E5" sqref="E5:AB5"/>
    </sheetView>
  </sheetViews>
  <sheetFormatPr defaultRowHeight="14.5" x14ac:dyDescent="0.35"/>
  <cols>
    <col min="1" max="1" width="7.453125" bestFit="1" customWidth="1"/>
    <col min="3" max="3" width="13.54296875" bestFit="1" customWidth="1"/>
    <col min="4" max="4" width="8.26953125" bestFit="1" customWidth="1"/>
  </cols>
  <sheetData>
    <row r="1" spans="1:29" ht="52" x14ac:dyDescent="0.35">
      <c r="A1" s="9" t="s">
        <v>0</v>
      </c>
      <c r="B1" s="10" t="s">
        <v>1</v>
      </c>
      <c r="C1" s="7" t="s">
        <v>2</v>
      </c>
      <c r="D1" s="7" t="s">
        <v>3</v>
      </c>
      <c r="E1" s="8">
        <v>1</v>
      </c>
      <c r="F1" s="8">
        <v>2</v>
      </c>
      <c r="G1" s="8">
        <v>3</v>
      </c>
      <c r="H1" s="8">
        <v>4</v>
      </c>
      <c r="I1" s="8">
        <v>5</v>
      </c>
      <c r="J1" s="8">
        <v>6</v>
      </c>
      <c r="K1" s="8">
        <v>7</v>
      </c>
      <c r="L1" s="8">
        <v>8</v>
      </c>
      <c r="M1" s="8">
        <v>9</v>
      </c>
      <c r="N1" s="8">
        <v>10</v>
      </c>
      <c r="O1" s="8">
        <v>11</v>
      </c>
      <c r="P1" s="8">
        <v>12</v>
      </c>
      <c r="Q1" s="8">
        <v>13</v>
      </c>
      <c r="R1" s="8">
        <v>14</v>
      </c>
      <c r="S1" s="8">
        <v>15</v>
      </c>
      <c r="T1" s="8">
        <v>16</v>
      </c>
      <c r="U1" s="8">
        <v>17</v>
      </c>
      <c r="V1" s="8">
        <v>18</v>
      </c>
      <c r="W1" s="8">
        <v>19</v>
      </c>
      <c r="X1" s="8">
        <v>20</v>
      </c>
      <c r="Y1" s="8">
        <v>21</v>
      </c>
      <c r="Z1" s="8">
        <v>22</v>
      </c>
      <c r="AA1" s="8">
        <v>23</v>
      </c>
      <c r="AB1" s="8">
        <v>24</v>
      </c>
    </row>
    <row r="2" spans="1:29" x14ac:dyDescent="0.35">
      <c r="A2" s="19" t="s">
        <v>97</v>
      </c>
      <c r="B2" s="11">
        <v>1</v>
      </c>
      <c r="C2" s="19" t="s">
        <v>195</v>
      </c>
      <c r="D2" s="19" t="s">
        <v>99</v>
      </c>
      <c r="E2" s="11">
        <v>34.145205479452052</v>
      </c>
      <c r="F2" s="11">
        <v>33.994520547945207</v>
      </c>
      <c r="G2" s="11">
        <v>33.923287671232877</v>
      </c>
      <c r="H2" s="11">
        <v>34.213698630136989</v>
      </c>
      <c r="I2" s="11">
        <v>36.61643835616438</v>
      </c>
      <c r="J2" s="11">
        <v>43.43287671232877</v>
      </c>
      <c r="K2" s="11">
        <v>46.517808219178079</v>
      </c>
      <c r="L2" s="11">
        <v>44.558904109589044</v>
      </c>
      <c r="M2" s="11">
        <v>43.054794520547944</v>
      </c>
      <c r="N2" s="11">
        <v>40.69315068493151</v>
      </c>
      <c r="O2" s="11">
        <v>38.586301369863016</v>
      </c>
      <c r="P2" s="11">
        <v>37.449315068493149</v>
      </c>
      <c r="Q2" s="11">
        <v>36.139726027397259</v>
      </c>
      <c r="R2" s="11">
        <v>35.742465753424661</v>
      </c>
      <c r="S2" s="11">
        <v>36.112328767123287</v>
      </c>
      <c r="T2" s="11">
        <v>36.260273972602739</v>
      </c>
      <c r="U2" s="11">
        <v>35.18904109589041</v>
      </c>
      <c r="V2" s="11">
        <v>29.167123287671235</v>
      </c>
      <c r="W2" s="11">
        <v>32.282191780821918</v>
      </c>
      <c r="X2" s="11">
        <v>31.964383561643835</v>
      </c>
      <c r="Y2" s="11">
        <v>32.106849315068494</v>
      </c>
      <c r="Z2" s="11">
        <v>31.268493150684932</v>
      </c>
      <c r="AA2" s="11">
        <v>29.898630136986302</v>
      </c>
      <c r="AB2" s="11">
        <v>32.969863013698628</v>
      </c>
    </row>
    <row r="3" spans="1:29" x14ac:dyDescent="0.35">
      <c r="A3" s="20"/>
      <c r="B3" s="20"/>
      <c r="C3" s="20"/>
      <c r="D3" s="20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</row>
    <row r="4" spans="1:29" x14ac:dyDescent="0.35">
      <c r="B4" s="22">
        <f>B2</f>
        <v>1</v>
      </c>
      <c r="E4" s="23">
        <f>SUMPRODUCT(E2,$B$2:$B2)/$B$4</f>
        <v>34.145205479452052</v>
      </c>
      <c r="F4" s="23">
        <f>SUMPRODUCT(F2,$B$2:$B2)/$B$4</f>
        <v>33.994520547945207</v>
      </c>
      <c r="G4" s="23">
        <f>SUMPRODUCT(G2,$B$2:$B2)/$B$4</f>
        <v>33.923287671232877</v>
      </c>
      <c r="H4" s="23">
        <f>SUMPRODUCT(H2,$B$2:$B2)/$B$4</f>
        <v>34.213698630136989</v>
      </c>
      <c r="I4" s="23">
        <f>SUMPRODUCT(I2,$B$2:$B2)/$B$4</f>
        <v>36.61643835616438</v>
      </c>
      <c r="J4" s="23">
        <f>SUMPRODUCT(J2,$B$2:$B2)/$B$4</f>
        <v>43.43287671232877</v>
      </c>
      <c r="K4" s="23">
        <f>SUMPRODUCT(K2,$B$2:$B2)/$B$4</f>
        <v>46.517808219178079</v>
      </c>
      <c r="L4" s="23">
        <f>SUMPRODUCT(L2,$B$2:$B2)/$B$4</f>
        <v>44.558904109589044</v>
      </c>
      <c r="M4" s="23">
        <f>SUMPRODUCT(M2,$B$2:$B2)/$B$4</f>
        <v>43.054794520547944</v>
      </c>
      <c r="N4" s="23">
        <f>SUMPRODUCT(N2,$B$2:$B2)/$B$4</f>
        <v>40.69315068493151</v>
      </c>
      <c r="O4" s="23">
        <f>SUMPRODUCT(O2,$B$2:$B2)/$B$4</f>
        <v>38.586301369863016</v>
      </c>
      <c r="P4" s="23">
        <f>SUMPRODUCT(P2,$B$2:$B2)/$B$4</f>
        <v>37.449315068493149</v>
      </c>
      <c r="Q4" s="23">
        <f>SUMPRODUCT(Q2,$B$2:$B2)/$B$4</f>
        <v>36.139726027397259</v>
      </c>
      <c r="R4" s="23">
        <f>SUMPRODUCT(R2,$B$2:$B2)/$B$4</f>
        <v>35.742465753424661</v>
      </c>
      <c r="S4" s="23">
        <f>SUMPRODUCT(S2,$B$2:$B2)/$B$4</f>
        <v>36.112328767123287</v>
      </c>
      <c r="T4" s="23">
        <f>SUMPRODUCT(T2,$B$2:$B2)/$B$4</f>
        <v>36.260273972602739</v>
      </c>
      <c r="U4" s="23">
        <f>SUMPRODUCT(U2,$B$2:$B2)/$B$4</f>
        <v>35.18904109589041</v>
      </c>
      <c r="V4" s="23">
        <f>SUMPRODUCT(V2,$B$2:$B2)/$B$4</f>
        <v>29.167123287671235</v>
      </c>
      <c r="W4" s="23">
        <f>SUMPRODUCT(W2,$B$2:$B2)/$B$4</f>
        <v>32.282191780821918</v>
      </c>
      <c r="X4" s="23">
        <f>SUMPRODUCT(X2,$B$2:$B2)/$B$4</f>
        <v>31.964383561643835</v>
      </c>
      <c r="Y4" s="23">
        <f>SUMPRODUCT(Y2,$B$2:$B2)/$B$4</f>
        <v>32.106849315068494</v>
      </c>
      <c r="Z4" s="23">
        <f>SUMPRODUCT(Z2,$B$2:$B2)/$B$4</f>
        <v>31.268493150684932</v>
      </c>
      <c r="AA4" s="23">
        <f>SUMPRODUCT(AA2,$B$2:$B2)/$B$4</f>
        <v>29.898630136986302</v>
      </c>
      <c r="AB4" s="23">
        <f>SUMPRODUCT(AB2,$B$2:$B2)/$B$4</f>
        <v>32.969863013698628</v>
      </c>
      <c r="AC4" s="24">
        <f>MAX(E4:AB4)</f>
        <v>46.517808219178079</v>
      </c>
    </row>
    <row r="5" spans="1:29" x14ac:dyDescent="0.35">
      <c r="B5" s="13"/>
      <c r="C5" s="13"/>
      <c r="D5" s="13"/>
      <c r="E5" s="25">
        <f>E4/$AC$4</f>
        <v>0.73402438306142881</v>
      </c>
      <c r="F5" s="25">
        <f t="shared" ref="F5:AB5" si="0">F4/$AC$4</f>
        <v>0.73078508746098125</v>
      </c>
      <c r="G5" s="25">
        <f t="shared" si="0"/>
        <v>0.72925378408622421</v>
      </c>
      <c r="H5" s="25">
        <f t="shared" si="0"/>
        <v>0.73549679015254144</v>
      </c>
      <c r="I5" s="25">
        <f t="shared" si="0"/>
        <v>0.78714883090876964</v>
      </c>
      <c r="J5" s="25">
        <f t="shared" si="0"/>
        <v>0.93368278461629084</v>
      </c>
      <c r="K5" s="25">
        <f t="shared" si="0"/>
        <v>1</v>
      </c>
      <c r="L5" s="25">
        <f t="shared" si="0"/>
        <v>0.95788915719418122</v>
      </c>
      <c r="M5" s="25">
        <f t="shared" si="0"/>
        <v>0.92555509747334952</v>
      </c>
      <c r="N5" s="25">
        <f t="shared" si="0"/>
        <v>0.87478650097178878</v>
      </c>
      <c r="O5" s="25">
        <f t="shared" si="0"/>
        <v>0.82949525884916675</v>
      </c>
      <c r="P5" s="25">
        <f t="shared" si="0"/>
        <v>0.80505330113669826</v>
      </c>
      <c r="Q5" s="25">
        <f t="shared" si="0"/>
        <v>0.77690087755462633</v>
      </c>
      <c r="R5" s="25">
        <f t="shared" si="0"/>
        <v>0.76836091642617366</v>
      </c>
      <c r="S5" s="25">
        <f t="shared" si="0"/>
        <v>0.77631191471818128</v>
      </c>
      <c r="T5" s="25">
        <f t="shared" si="0"/>
        <v>0.77949231403498442</v>
      </c>
      <c r="U5" s="25">
        <f t="shared" si="0"/>
        <v>0.75646386712998415</v>
      </c>
      <c r="V5" s="25">
        <f t="shared" si="0"/>
        <v>0.62700983567936874</v>
      </c>
      <c r="W5" s="25">
        <f t="shared" si="0"/>
        <v>0.69397491018316748</v>
      </c>
      <c r="X5" s="25">
        <f t="shared" si="0"/>
        <v>0.68714294128040521</v>
      </c>
      <c r="Y5" s="25">
        <f t="shared" si="0"/>
        <v>0.6902055480299194</v>
      </c>
      <c r="Z5" s="25">
        <f t="shared" si="0"/>
        <v>0.67218328523470172</v>
      </c>
      <c r="AA5" s="25">
        <f t="shared" si="0"/>
        <v>0.64273514341245075</v>
      </c>
      <c r="AB5" s="25">
        <f t="shared" si="0"/>
        <v>0.7087578773779375</v>
      </c>
    </row>
  </sheetData>
  <pageMargins left="0.7" right="0.7" top="0.75" bottom="0.75" header="0.3" footer="0.3"/>
  <pageSetup orientation="portrait" horizontalDpi="90" verticalDpi="9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DB3E5-9FDC-49A3-8113-09FA5A4CBD1A}">
  <dimension ref="A1:AC5"/>
  <sheetViews>
    <sheetView topLeftCell="J1" workbookViewId="0">
      <selection activeCell="E5" sqref="E5:AB5"/>
    </sheetView>
  </sheetViews>
  <sheetFormatPr defaultRowHeight="14.5" x14ac:dyDescent="0.35"/>
  <cols>
    <col min="1" max="1" width="20.26953125" bestFit="1" customWidth="1"/>
    <col min="2" max="2" width="9.453125" customWidth="1"/>
    <col min="3" max="3" width="9" bestFit="1" customWidth="1"/>
    <col min="4" max="4" width="15.26953125" bestFit="1" customWidth="1"/>
  </cols>
  <sheetData>
    <row r="1" spans="1:29" ht="39.5" x14ac:dyDescent="0.35">
      <c r="A1" s="9" t="s">
        <v>0</v>
      </c>
      <c r="B1" s="10" t="s">
        <v>1</v>
      </c>
      <c r="C1" s="7" t="s">
        <v>2</v>
      </c>
      <c r="D1" s="7" t="s">
        <v>3</v>
      </c>
      <c r="E1" s="8">
        <v>1</v>
      </c>
      <c r="F1" s="8">
        <v>2</v>
      </c>
      <c r="G1" s="8">
        <v>3</v>
      </c>
      <c r="H1" s="8">
        <v>4</v>
      </c>
      <c r="I1" s="8">
        <v>5</v>
      </c>
      <c r="J1" s="8">
        <v>6</v>
      </c>
      <c r="K1" s="8">
        <v>7</v>
      </c>
      <c r="L1" s="8">
        <v>8</v>
      </c>
      <c r="M1" s="8">
        <v>9</v>
      </c>
      <c r="N1" s="8">
        <v>10</v>
      </c>
      <c r="O1" s="8">
        <v>11</v>
      </c>
      <c r="P1" s="8">
        <v>12</v>
      </c>
      <c r="Q1" s="8">
        <v>13</v>
      </c>
      <c r="R1" s="8">
        <v>14</v>
      </c>
      <c r="S1" s="8">
        <v>15</v>
      </c>
      <c r="T1" s="8">
        <v>16</v>
      </c>
      <c r="U1" s="8">
        <v>17</v>
      </c>
      <c r="V1" s="8">
        <v>18</v>
      </c>
      <c r="W1" s="8">
        <v>19</v>
      </c>
      <c r="X1" s="8">
        <v>20</v>
      </c>
      <c r="Y1" s="8">
        <v>21</v>
      </c>
      <c r="Z1" s="8">
        <v>22</v>
      </c>
      <c r="AA1" s="8">
        <v>23</v>
      </c>
      <c r="AB1" s="8">
        <v>24</v>
      </c>
    </row>
    <row r="2" spans="1:29" x14ac:dyDescent="0.35">
      <c r="A2" s="19" t="s">
        <v>196</v>
      </c>
      <c r="B2" s="19">
        <v>1</v>
      </c>
      <c r="C2" s="19" t="s">
        <v>197</v>
      </c>
      <c r="D2" s="19" t="s">
        <v>10</v>
      </c>
      <c r="E2" s="11">
        <v>20.879917808219187</v>
      </c>
      <c r="F2" s="11">
        <v>20.699726027397272</v>
      </c>
      <c r="G2" s="11">
        <v>20.828904109589022</v>
      </c>
      <c r="H2" s="11">
        <v>21.171232876712335</v>
      </c>
      <c r="I2" s="11">
        <v>21.237260273972602</v>
      </c>
      <c r="J2" s="11">
        <v>21.321863013698636</v>
      </c>
      <c r="K2" s="11">
        <v>21.232410958904108</v>
      </c>
      <c r="L2" s="11">
        <v>21.24893150684931</v>
      </c>
      <c r="M2" s="11">
        <v>20.944958904109583</v>
      </c>
      <c r="N2" s="11">
        <v>20.921205479452048</v>
      </c>
      <c r="O2" s="11">
        <v>20.871095890410956</v>
      </c>
      <c r="P2" s="11">
        <v>21.521616438356169</v>
      </c>
      <c r="Q2" s="11">
        <v>21.368164383561638</v>
      </c>
      <c r="R2" s="11">
        <v>21.24386301369864</v>
      </c>
      <c r="S2" s="11">
        <v>21.220383561643832</v>
      </c>
      <c r="T2" s="11">
        <v>21.196356164383566</v>
      </c>
      <c r="U2" s="11">
        <v>21.48731506849315</v>
      </c>
      <c r="V2" s="11">
        <v>21.658493150684926</v>
      </c>
      <c r="W2" s="11">
        <v>21.498767123287674</v>
      </c>
      <c r="X2" s="11">
        <v>21.488465753424666</v>
      </c>
      <c r="Y2" s="11">
        <v>21.247726027397267</v>
      </c>
      <c r="Z2" s="11">
        <v>21.219616438356159</v>
      </c>
      <c r="AB2" s="11">
        <v>21.270547945205482</v>
      </c>
    </row>
    <row r="3" spans="1:29" x14ac:dyDescent="0.35">
      <c r="A3" s="20"/>
      <c r="B3" s="20"/>
      <c r="C3" s="20"/>
      <c r="D3" s="20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</row>
    <row r="4" spans="1:29" x14ac:dyDescent="0.35">
      <c r="B4" s="22">
        <f>B2</f>
        <v>1</v>
      </c>
      <c r="E4" s="23">
        <f>SUMPRODUCT(E2,$B$2:$B2)/$B$4</f>
        <v>20.879917808219187</v>
      </c>
      <c r="F4" s="23">
        <f>SUMPRODUCT(F2,$B$2:$B2)/$B$4</f>
        <v>20.699726027397272</v>
      </c>
      <c r="G4" s="23">
        <f>SUMPRODUCT(G2,$B$2:$B2)/$B$4</f>
        <v>20.828904109589022</v>
      </c>
      <c r="H4" s="23">
        <f>SUMPRODUCT(H2,$B$2:$B2)/$B$4</f>
        <v>21.171232876712335</v>
      </c>
      <c r="I4" s="23">
        <f>SUMPRODUCT(I2,$B$2:$B2)/$B$4</f>
        <v>21.237260273972602</v>
      </c>
      <c r="J4" s="23">
        <f>SUMPRODUCT(J2,$B$2:$B2)/$B$4</f>
        <v>21.321863013698636</v>
      </c>
      <c r="K4" s="23">
        <f>SUMPRODUCT(K2,$B$2:$B2)/$B$4</f>
        <v>21.232410958904108</v>
      </c>
      <c r="L4" s="23">
        <f>SUMPRODUCT(L2,$B$2:$B2)/$B$4</f>
        <v>21.24893150684931</v>
      </c>
      <c r="M4" s="23">
        <f>SUMPRODUCT(M2,$B$2:$B2)/$B$4</f>
        <v>20.944958904109583</v>
      </c>
      <c r="N4" s="23">
        <f>SUMPRODUCT(N2,$B$2:$B2)/$B$4</f>
        <v>20.921205479452048</v>
      </c>
      <c r="O4" s="23">
        <f>SUMPRODUCT(O2,$B$2:$B2)/$B$4</f>
        <v>20.871095890410956</v>
      </c>
      <c r="P4" s="23">
        <f>SUMPRODUCT(P2,$B$2:$B2)/$B$4</f>
        <v>21.521616438356169</v>
      </c>
      <c r="Q4" s="23">
        <f>SUMPRODUCT(Q2,$B$2:$B2)/$B$4</f>
        <v>21.368164383561638</v>
      </c>
      <c r="R4" s="23">
        <f>SUMPRODUCT(R2,$B$2:$B2)/$B$4</f>
        <v>21.24386301369864</v>
      </c>
      <c r="S4" s="23">
        <f>SUMPRODUCT(S2,$B$2:$B2)/$B$4</f>
        <v>21.220383561643832</v>
      </c>
      <c r="T4" s="23">
        <f>SUMPRODUCT(T2,$B$2:$B2)/$B$4</f>
        <v>21.196356164383566</v>
      </c>
      <c r="U4" s="23">
        <f>SUMPRODUCT(U2,$B$2:$B2)/$B$4</f>
        <v>21.48731506849315</v>
      </c>
      <c r="V4" s="23">
        <f>SUMPRODUCT(V2,$B$2:$B2)/$B$4</f>
        <v>21.658493150684926</v>
      </c>
      <c r="W4" s="23">
        <f>SUMPRODUCT(W2,$B$2:$B2)/$B$4</f>
        <v>21.498767123287674</v>
      </c>
      <c r="X4" s="23">
        <f>SUMPRODUCT(X2,$B$2:$B2)/$B$4</f>
        <v>21.488465753424666</v>
      </c>
      <c r="Y4" s="23">
        <f>SUMPRODUCT(Y2,$B$2:$B2)/$B$4</f>
        <v>21.247726027397267</v>
      </c>
      <c r="Z4" s="23">
        <f>SUMPRODUCT(Z2,$B$2:$B2)/$B$4</f>
        <v>21.219616438356159</v>
      </c>
      <c r="AA4" s="23">
        <f>SUMPRODUCT(AB2,$B$2:$B2)/$B$4</f>
        <v>21.270547945205482</v>
      </c>
      <c r="AB4" s="23">
        <f>SUMPRODUCT(AB2,$B$2:$B2)/$B$4</f>
        <v>21.270547945205482</v>
      </c>
      <c r="AC4" s="24">
        <f>MAX(E4:AB4)</f>
        <v>21.658493150684926</v>
      </c>
    </row>
    <row r="5" spans="1:29" x14ac:dyDescent="0.35">
      <c r="B5" s="13"/>
      <c r="C5" s="13"/>
      <c r="D5" s="13"/>
      <c r="E5" s="25">
        <f t="shared" ref="E5:AB5" si="0">E4/$AC$4</f>
        <v>0.96405219250254637</v>
      </c>
      <c r="F5" s="25">
        <f t="shared" si="0"/>
        <v>0.95573251026203854</v>
      </c>
      <c r="G5" s="25">
        <f t="shared" si="0"/>
        <v>0.96169682556749481</v>
      </c>
      <c r="H5" s="25">
        <f t="shared" si="0"/>
        <v>0.97750257736849144</v>
      </c>
      <c r="I5" s="25">
        <f t="shared" si="0"/>
        <v>0.98055114574307289</v>
      </c>
      <c r="J5" s="25">
        <f t="shared" si="0"/>
        <v>0.98445736115415561</v>
      </c>
      <c r="K5" s="25">
        <f t="shared" si="0"/>
        <v>0.98032724673796878</v>
      </c>
      <c r="L5" s="25">
        <f t="shared" si="0"/>
        <v>0.98109002131467926</v>
      </c>
      <c r="M5" s="25">
        <f t="shared" si="0"/>
        <v>0.96705522209642836</v>
      </c>
      <c r="N5" s="25">
        <f t="shared" si="0"/>
        <v>0.9659584964612572</v>
      </c>
      <c r="O5" s="25">
        <f t="shared" si="0"/>
        <v>0.96364487340851457</v>
      </c>
      <c r="P5" s="25">
        <f t="shared" si="0"/>
        <v>0.99368022921186328</v>
      </c>
      <c r="Q5" s="25">
        <f t="shared" si="0"/>
        <v>0.98659515391475394</v>
      </c>
      <c r="R5" s="25">
        <f t="shared" si="0"/>
        <v>0.98085600258053163</v>
      </c>
      <c r="S5" s="25">
        <f t="shared" si="0"/>
        <v>0.97977192660666523</v>
      </c>
      <c r="T5" s="25">
        <f t="shared" si="0"/>
        <v>0.97866255131018909</v>
      </c>
      <c r="U5" s="25">
        <f t="shared" si="0"/>
        <v>0.9920964916164372</v>
      </c>
      <c r="V5" s="25">
        <f t="shared" si="0"/>
        <v>1</v>
      </c>
      <c r="W5" s="25">
        <f t="shared" si="0"/>
        <v>0.99262524745899972</v>
      </c>
      <c r="X5" s="25">
        <f t="shared" si="0"/>
        <v>0.99214962019391995</v>
      </c>
      <c r="Y5" s="25">
        <f t="shared" si="0"/>
        <v>0.9810343628049365</v>
      </c>
      <c r="Z5" s="25">
        <f t="shared" si="0"/>
        <v>0.97973650755501018</v>
      </c>
      <c r="AA5" s="25">
        <f t="shared" si="0"/>
        <v>0.98208807959166933</v>
      </c>
      <c r="AB5" s="25">
        <f t="shared" si="0"/>
        <v>0.98208807959166933</v>
      </c>
    </row>
  </sheetData>
  <pageMargins left="0.7" right="0.7" top="0.75" bottom="0.75" header="0.3" footer="0.3"/>
  <pageSetup orientation="portrait" horizontalDpi="90" verticalDpi="9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CC7A3-6A9F-4863-9FD4-EC124F43D5E8}">
  <sheetPr>
    <tabColor rgb="FFC00000"/>
  </sheetPr>
  <dimension ref="A1:AC6"/>
  <sheetViews>
    <sheetView topLeftCell="J1" workbookViewId="0">
      <selection activeCell="E6" sqref="E6:AB6"/>
    </sheetView>
  </sheetViews>
  <sheetFormatPr defaultRowHeight="14.5" x14ac:dyDescent="0.35"/>
  <cols>
    <col min="1" max="1" width="17.1796875" bestFit="1" customWidth="1"/>
    <col min="3" max="3" width="15.453125" bestFit="1" customWidth="1"/>
    <col min="4" max="4" width="19.54296875" bestFit="1" customWidth="1"/>
  </cols>
  <sheetData>
    <row r="1" spans="1:29" ht="39.5" x14ac:dyDescent="0.35">
      <c r="A1" s="9" t="s">
        <v>0</v>
      </c>
      <c r="B1" s="10" t="s">
        <v>1</v>
      </c>
      <c r="C1" s="7" t="s">
        <v>2</v>
      </c>
      <c r="D1" s="7" t="s">
        <v>3</v>
      </c>
      <c r="E1" s="8">
        <v>1</v>
      </c>
      <c r="F1" s="8">
        <v>2</v>
      </c>
      <c r="G1" s="8">
        <v>3</v>
      </c>
      <c r="H1" s="8">
        <v>4</v>
      </c>
      <c r="I1" s="8">
        <v>5</v>
      </c>
      <c r="J1" s="8">
        <v>6</v>
      </c>
      <c r="K1" s="8">
        <v>7</v>
      </c>
      <c r="L1" s="8">
        <v>8</v>
      </c>
      <c r="M1" s="8">
        <v>9</v>
      </c>
      <c r="N1" s="8">
        <v>10</v>
      </c>
      <c r="O1" s="8">
        <v>11</v>
      </c>
      <c r="P1" s="8">
        <v>12</v>
      </c>
      <c r="Q1" s="8">
        <v>13</v>
      </c>
      <c r="R1" s="8">
        <v>14</v>
      </c>
      <c r="S1" s="8">
        <v>15</v>
      </c>
      <c r="T1" s="8">
        <v>16</v>
      </c>
      <c r="U1" s="8">
        <v>17</v>
      </c>
      <c r="V1" s="8">
        <v>18</v>
      </c>
      <c r="W1" s="8">
        <v>19</v>
      </c>
      <c r="X1" s="8">
        <v>20</v>
      </c>
      <c r="Y1" s="8">
        <v>21</v>
      </c>
      <c r="Z1" s="8">
        <v>22</v>
      </c>
      <c r="AA1" s="8">
        <v>23</v>
      </c>
      <c r="AB1" s="8">
        <v>24</v>
      </c>
    </row>
    <row r="2" spans="1:29" x14ac:dyDescent="0.35">
      <c r="A2" s="19" t="s">
        <v>110</v>
      </c>
      <c r="B2" s="11">
        <v>0.85567598402738165</v>
      </c>
      <c r="C2" s="19" t="s">
        <v>198</v>
      </c>
      <c r="D2" s="19" t="s">
        <v>22</v>
      </c>
      <c r="E2" s="11">
        <v>28.654794520547945</v>
      </c>
      <c r="F2" s="11">
        <v>27.572602739726026</v>
      </c>
      <c r="G2" s="11">
        <v>26.668493150684931</v>
      </c>
      <c r="H2" s="11">
        <v>26.476712328767125</v>
      </c>
      <c r="I2" s="11">
        <v>27.139726027397259</v>
      </c>
      <c r="J2" s="11">
        <v>28.279452054794522</v>
      </c>
      <c r="K2" s="11">
        <v>27.095890410958905</v>
      </c>
      <c r="L2" s="11">
        <v>22.117808219178084</v>
      </c>
      <c r="M2" s="11">
        <v>20.545205479452054</v>
      </c>
      <c r="N2" s="11">
        <v>22.383561643835616</v>
      </c>
      <c r="O2" s="11">
        <v>23.652054794520549</v>
      </c>
      <c r="P2" s="11">
        <v>24.394520547945206</v>
      </c>
      <c r="Q2" s="11">
        <v>23.641095890410959</v>
      </c>
      <c r="R2" s="11">
        <v>24.764383561643836</v>
      </c>
      <c r="S2" s="11">
        <v>27.761643835616439</v>
      </c>
      <c r="T2" s="11">
        <v>31.789041095890411</v>
      </c>
      <c r="U2" s="11">
        <v>36.008219178082193</v>
      </c>
      <c r="V2" s="11">
        <v>37.87945205479452</v>
      </c>
      <c r="W2" s="11">
        <v>38.780821917808218</v>
      </c>
      <c r="X2" s="11">
        <v>36.786301369863011</v>
      </c>
      <c r="Y2" s="11">
        <v>35.093150684931508</v>
      </c>
      <c r="Z2" s="11">
        <v>33.476712328767121</v>
      </c>
      <c r="AA2" s="11">
        <v>32.30684931506849</v>
      </c>
      <c r="AB2" s="11">
        <v>30.356164383561644</v>
      </c>
    </row>
    <row r="3" spans="1:29" x14ac:dyDescent="0.35">
      <c r="A3" s="19" t="s">
        <v>26</v>
      </c>
      <c r="B3" s="19">
        <v>1</v>
      </c>
      <c r="C3" s="19" t="s">
        <v>199</v>
      </c>
      <c r="D3" s="19" t="s">
        <v>28</v>
      </c>
      <c r="E3" s="11">
        <v>3.5274725274725274</v>
      </c>
      <c r="F3" s="11">
        <v>3.3901098901098901</v>
      </c>
      <c r="G3" s="11">
        <v>3.3901098901098901</v>
      </c>
      <c r="H3" s="11">
        <v>4.0109890109890109</v>
      </c>
      <c r="I3" s="11">
        <v>4.5494505494505493</v>
      </c>
      <c r="J3" s="11">
        <v>3.7472527472527473</v>
      </c>
      <c r="K3" s="11">
        <v>4.8901098901098905</v>
      </c>
      <c r="L3" s="11">
        <v>3.7692307692307692</v>
      </c>
      <c r="M3" s="11">
        <v>3.0549450549450547</v>
      </c>
      <c r="N3" s="11">
        <v>3.0549450549450547</v>
      </c>
      <c r="O3" s="11">
        <v>2.8186813186813189</v>
      </c>
      <c r="P3" s="11">
        <v>3.587912087912088</v>
      </c>
      <c r="Q3" s="11">
        <v>3.6318681318681318</v>
      </c>
      <c r="R3" s="11">
        <v>3.6318681318681318</v>
      </c>
      <c r="S3" s="11">
        <v>3.901098901098901</v>
      </c>
      <c r="T3" s="11">
        <v>3.6098901098901099</v>
      </c>
      <c r="U3" s="11">
        <v>3.6318681318681318</v>
      </c>
      <c r="V3" s="11">
        <v>4.0109890109890109</v>
      </c>
      <c r="W3" s="11">
        <v>4.5604395604395602</v>
      </c>
      <c r="X3" s="11">
        <v>4.0329670329670328</v>
      </c>
      <c r="Y3" s="11">
        <v>4.0109890109890109</v>
      </c>
      <c r="Z3" s="11">
        <v>4.0109890109890109</v>
      </c>
      <c r="AA3" s="11">
        <v>4.0109890109890109</v>
      </c>
      <c r="AB3" s="11">
        <v>4.0109890109890109</v>
      </c>
    </row>
    <row r="5" spans="1:29" x14ac:dyDescent="0.35">
      <c r="B5" s="22">
        <f>SUM(B2:B3)</f>
        <v>1.8556759840273815</v>
      </c>
      <c r="E5" s="23">
        <f>SUMPRODUCT(E2:E3,$B$2:$B3)/$B$5</f>
        <v>15.114002804021291</v>
      </c>
      <c r="F5" s="23">
        <f>SUMPRODUCT(F2:F3,$B$2:$B3)/$B$5</f>
        <v>14.540967336904913</v>
      </c>
      <c r="G5" s="23">
        <f>SUMPRODUCT(G2:G3,$B$2:$B3)/$B$5</f>
        <v>14.124070815674774</v>
      </c>
      <c r="H5" s="23">
        <f>SUMPRODUCT(H2:H3,$B$2:$B3)/$B$5</f>
        <v>14.370222019494136</v>
      </c>
      <c r="I5" s="23">
        <f>SUMPRODUCT(I2:I3,$B$2:$B3)/$B$5</f>
        <v>14.96611615563563</v>
      </c>
      <c r="J5" s="23">
        <f>SUMPRODUCT(J2:J3,$B$2:$B3)/$B$5</f>
        <v>15.059364324662113</v>
      </c>
      <c r="K5" s="23">
        <f>SUMPRODUCT(K2:K3,$B$2:$B3)/$B$5</f>
        <v>15.129479942760836</v>
      </c>
      <c r="L5" s="23">
        <f>SUMPRODUCT(L2:L3,$B$2:$B3)/$B$5</f>
        <v>12.229995040648223</v>
      </c>
      <c r="M5" s="23">
        <f>SUMPRODUCT(M2:M3,$B$2:$B3)/$B$5</f>
        <v>11.119928343220648</v>
      </c>
      <c r="N5" s="23">
        <f>SUMPRODUCT(N2:N3,$B$2:$B3)/$B$5</f>
        <v>11.967617936388597</v>
      </c>
      <c r="O5" s="23">
        <f>SUMPRODUCT(O2:O3,$B$2:$B3)/$B$5</f>
        <v>12.425216890079673</v>
      </c>
      <c r="P5" s="23">
        <f>SUMPRODUCT(P2:P3,$B$2:$B3)/$B$5</f>
        <v>13.18210596742321</v>
      </c>
      <c r="Q5" s="23">
        <f>SUMPRODUCT(Q2:Q3,$B$2:$B3)/$B$5</f>
        <v>12.858379548349609</v>
      </c>
      <c r="R5" s="23">
        <f>SUMPRODUCT(R2:R3,$B$2:$B3)/$B$5</f>
        <v>13.376341892908266</v>
      </c>
      <c r="S5" s="23">
        <f>SUMPRODUCT(S2:S3,$B$2:$B3)/$B$5</f>
        <v>14.903502037212125</v>
      </c>
      <c r="T5" s="23">
        <f>SUMPRODUCT(T2:T3,$B$2:$B3)/$B$5</f>
        <v>16.6036578562782</v>
      </c>
      <c r="U5" s="23">
        <f>SUMPRODUCT(U2:U3,$B$2:$B3)/$B$5</f>
        <v>18.561018629661277</v>
      </c>
      <c r="V5" s="23">
        <f>SUMPRODUCT(V2:V3,$B$2:$B3)/$B$5</f>
        <v>19.628171478160322</v>
      </c>
      <c r="W5" s="23">
        <f>SUMPRODUCT(W2:W3,$B$2:$B3)/$B$5</f>
        <v>20.339896534326122</v>
      </c>
      <c r="X5" s="23">
        <f>SUMPRODUCT(X2:X3,$B$2:$B3)/$B$5</f>
        <v>19.135949358618422</v>
      </c>
      <c r="Y5" s="23">
        <f>SUMPRODUCT(Y2:Y3,$B$2:$B3)/$B$5</f>
        <v>18.343372199096525</v>
      </c>
      <c r="Z5" s="23">
        <f>SUMPRODUCT(Z2:Z3,$B$2:$B3)/$B$5</f>
        <v>17.598011752048698</v>
      </c>
      <c r="AA5" s="23">
        <f>SUMPRODUCT(AA2:AA3,$B$2:$B3)/$B$5</f>
        <v>17.058572920032731</v>
      </c>
      <c r="AB5" s="23">
        <f>SUMPRODUCT(AB2:AB3,$B$2:$B3)/$B$5</f>
        <v>16.159087092408917</v>
      </c>
      <c r="AC5" s="24">
        <f>MAX(E5:AB5)</f>
        <v>20.339896534326122</v>
      </c>
    </row>
    <row r="6" spans="1:29" x14ac:dyDescent="0.35">
      <c r="B6" s="13"/>
      <c r="C6" s="13"/>
      <c r="D6" s="13"/>
      <c r="E6" s="25">
        <f>E5/$AC$5</f>
        <v>0.74307176432852151</v>
      </c>
      <c r="F6" s="25">
        <f t="shared" ref="F6:AB6" si="0">F5/$AC$5</f>
        <v>0.71489878585985966</v>
      </c>
      <c r="G6" s="25">
        <f t="shared" si="0"/>
        <v>0.69440229412370091</v>
      </c>
      <c r="H6" s="25">
        <f t="shared" si="0"/>
        <v>0.70650418478002519</v>
      </c>
      <c r="I6" s="25">
        <f t="shared" si="0"/>
        <v>0.73580099733439819</v>
      </c>
      <c r="J6" s="25">
        <f t="shared" si="0"/>
        <v>0.74038549307502866</v>
      </c>
      <c r="K6" s="25">
        <f t="shared" si="0"/>
        <v>0.74383268947449876</v>
      </c>
      <c r="L6" s="25">
        <f t="shared" si="0"/>
        <v>0.60128108419866222</v>
      </c>
      <c r="M6" s="25">
        <f t="shared" si="0"/>
        <v>0.54670525606924192</v>
      </c>
      <c r="N6" s="25">
        <f t="shared" si="0"/>
        <v>0.58838145593276459</v>
      </c>
      <c r="O6" s="25">
        <f t="shared" si="0"/>
        <v>0.61087906072238685</v>
      </c>
      <c r="P6" s="25">
        <f t="shared" si="0"/>
        <v>0.64809110238966827</v>
      </c>
      <c r="Q6" s="25">
        <f t="shared" si="0"/>
        <v>0.63217526827874881</v>
      </c>
      <c r="R6" s="25">
        <f t="shared" si="0"/>
        <v>0.65764060649640055</v>
      </c>
      <c r="S6" s="25">
        <f t="shared" si="0"/>
        <v>0.73272260810474621</v>
      </c>
      <c r="T6" s="25">
        <f t="shared" si="0"/>
        <v>0.81630984839364584</v>
      </c>
      <c r="U6" s="25">
        <f t="shared" si="0"/>
        <v>0.91254243099699317</v>
      </c>
      <c r="V6" s="25">
        <f t="shared" si="0"/>
        <v>0.96500842297970024</v>
      </c>
      <c r="W6" s="25">
        <f t="shared" si="0"/>
        <v>1</v>
      </c>
      <c r="X6" s="25">
        <f t="shared" si="0"/>
        <v>0.94080858898785991</v>
      </c>
      <c r="Y6" s="25">
        <f t="shared" si="0"/>
        <v>0.90184196208371992</v>
      </c>
      <c r="Z6" s="25">
        <f t="shared" si="0"/>
        <v>0.86519671928270869</v>
      </c>
      <c r="AA6" s="25">
        <f t="shared" si="0"/>
        <v>0.8386755011877397</v>
      </c>
      <c r="AB6" s="25">
        <f t="shared" si="0"/>
        <v>0.79445276750245186</v>
      </c>
    </row>
  </sheetData>
  <pageMargins left="0.7" right="0.7" top="0.75" bottom="0.75" header="0.3" footer="0.3"/>
  <pageSetup orientation="portrait" horizontalDpi="90" verticalDpi="9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37F400-3E84-4541-BD2E-C26528094469}">
  <sheetPr>
    <tabColor rgb="FFC00000"/>
  </sheetPr>
  <dimension ref="A1:AC22"/>
  <sheetViews>
    <sheetView topLeftCell="E13" workbookViewId="0">
      <selection activeCell="AB22" sqref="E22:AB22"/>
    </sheetView>
  </sheetViews>
  <sheetFormatPr defaultRowHeight="14.5" x14ac:dyDescent="0.35"/>
  <cols>
    <col min="1" max="1" width="23.81640625" bestFit="1" customWidth="1"/>
    <col min="2" max="2" width="14" customWidth="1"/>
    <col min="3" max="3" width="26.81640625" bestFit="1" customWidth="1"/>
    <col min="4" max="4" width="18.26953125" customWidth="1"/>
  </cols>
  <sheetData>
    <row r="1" spans="1:28" ht="26.5" x14ac:dyDescent="0.35">
      <c r="A1" s="9" t="s">
        <v>0</v>
      </c>
      <c r="B1" s="10" t="s">
        <v>1</v>
      </c>
      <c r="C1" s="7" t="s">
        <v>2</v>
      </c>
      <c r="D1" s="7" t="s">
        <v>3</v>
      </c>
      <c r="E1" s="8">
        <v>1</v>
      </c>
      <c r="F1" s="8">
        <v>2</v>
      </c>
      <c r="G1" s="8">
        <v>3</v>
      </c>
      <c r="H1" s="8">
        <v>4</v>
      </c>
      <c r="I1" s="8">
        <v>5</v>
      </c>
      <c r="J1" s="8">
        <v>6</v>
      </c>
      <c r="K1" s="8">
        <v>7</v>
      </c>
      <c r="L1" s="8">
        <v>8</v>
      </c>
      <c r="M1" s="8">
        <v>9</v>
      </c>
      <c r="N1" s="8">
        <v>10</v>
      </c>
      <c r="O1" s="8">
        <v>11</v>
      </c>
      <c r="P1" s="8">
        <v>12</v>
      </c>
      <c r="Q1" s="8">
        <v>13</v>
      </c>
      <c r="R1" s="8">
        <v>14</v>
      </c>
      <c r="S1" s="8">
        <v>15</v>
      </c>
      <c r="T1" s="8">
        <v>16</v>
      </c>
      <c r="U1" s="8">
        <v>17</v>
      </c>
      <c r="V1" s="8">
        <v>18</v>
      </c>
      <c r="W1" s="8">
        <v>19</v>
      </c>
      <c r="X1" s="8">
        <v>20</v>
      </c>
      <c r="Y1" s="8">
        <v>21</v>
      </c>
      <c r="Z1" s="8">
        <v>22</v>
      </c>
      <c r="AA1" s="8">
        <v>23</v>
      </c>
      <c r="AB1" s="8">
        <v>24</v>
      </c>
    </row>
    <row r="2" spans="1:28" x14ac:dyDescent="0.35">
      <c r="A2" s="11" t="s">
        <v>11</v>
      </c>
      <c r="B2" s="11">
        <v>1</v>
      </c>
      <c r="C2" s="11" t="s">
        <v>200</v>
      </c>
      <c r="D2" s="11" t="s">
        <v>10</v>
      </c>
      <c r="E2" s="11">
        <v>8.2142857142857135</v>
      </c>
      <c r="F2" s="11">
        <v>8.2582417582417591</v>
      </c>
      <c r="G2" s="11">
        <v>8.2967032967032974</v>
      </c>
      <c r="H2" s="11">
        <v>8.8186813186813193</v>
      </c>
      <c r="I2" s="11">
        <v>9.0329670329670328</v>
      </c>
      <c r="J2" s="11">
        <v>9.2472527472527464</v>
      </c>
      <c r="K2" s="11">
        <v>9.3076923076923084</v>
      </c>
      <c r="L2" s="11">
        <v>9.3571428571428577</v>
      </c>
      <c r="M2" s="11">
        <v>9.2142857142857135</v>
      </c>
      <c r="N2" s="11">
        <v>9.1593406593406588</v>
      </c>
      <c r="O2" s="11">
        <v>9.104395604395604</v>
      </c>
      <c r="P2" s="11">
        <v>8.9670329670329672</v>
      </c>
      <c r="Q2" s="11">
        <v>8.9065934065934069</v>
      </c>
      <c r="R2" s="11">
        <v>8.8626373626373631</v>
      </c>
      <c r="S2" s="11">
        <v>9.1263736263736259</v>
      </c>
      <c r="T2" s="11">
        <v>9.2472527472527464</v>
      </c>
      <c r="U2" s="11">
        <v>9.3516483516483522</v>
      </c>
      <c r="V2" s="11">
        <v>9.4285714285714288</v>
      </c>
      <c r="W2" s="11">
        <v>9.3131868131868139</v>
      </c>
      <c r="X2" s="11">
        <v>9.395604395604396</v>
      </c>
      <c r="Y2" s="11">
        <v>9.280219780219781</v>
      </c>
      <c r="Z2" s="11">
        <v>9.1318681318681314</v>
      </c>
      <c r="AA2" s="11">
        <v>8.895604395604396</v>
      </c>
      <c r="AB2" s="11">
        <v>8.9010989010989015</v>
      </c>
    </row>
    <row r="3" spans="1:28" x14ac:dyDescent="0.35">
      <c r="A3" s="11" t="s">
        <v>201</v>
      </c>
      <c r="B3" s="11">
        <v>1</v>
      </c>
      <c r="C3" s="11" t="s">
        <v>202</v>
      </c>
      <c r="D3" s="11" t="s">
        <v>10</v>
      </c>
      <c r="E3" s="11">
        <v>5.0989010989010985</v>
      </c>
      <c r="F3" s="11">
        <v>5.3901098901098905</v>
      </c>
      <c r="G3" s="11">
        <v>6.4890109890109891</v>
      </c>
      <c r="H3" s="11">
        <v>7.8461538461538458</v>
      </c>
      <c r="I3" s="11">
        <v>8.9725274725274726</v>
      </c>
      <c r="J3" s="11">
        <v>9.604395604395604</v>
      </c>
      <c r="K3" s="11">
        <v>9.6648351648351642</v>
      </c>
      <c r="L3" s="11">
        <v>9.719780219780219</v>
      </c>
      <c r="M3" s="11">
        <v>9.0934065934065931</v>
      </c>
      <c r="N3" s="11">
        <v>8.3516483516483522</v>
      </c>
      <c r="O3" s="11">
        <v>8.0989010989010985</v>
      </c>
      <c r="P3" s="11">
        <v>7.8351648351648366</v>
      </c>
      <c r="Q3" s="11">
        <v>7.4670329670329672</v>
      </c>
      <c r="R3" s="11">
        <v>7.0604395604395602</v>
      </c>
      <c r="S3" s="11">
        <v>5.802197802197802</v>
      </c>
      <c r="T3" s="11">
        <v>5.4340659340659343</v>
      </c>
      <c r="U3" s="11">
        <v>5.2527472527472527</v>
      </c>
      <c r="V3" s="11">
        <v>4.8626373626373622</v>
      </c>
      <c r="W3" s="11">
        <v>4.1758241758241761</v>
      </c>
      <c r="X3" s="11">
        <v>4.0439560439560438</v>
      </c>
      <c r="Y3" s="11">
        <v>4.1263736263736268</v>
      </c>
      <c r="Z3" s="11">
        <v>4.0494505494505493</v>
      </c>
      <c r="AA3" s="11">
        <v>3.9065934065934065</v>
      </c>
      <c r="AB3" s="11">
        <v>3.8681318681318682</v>
      </c>
    </row>
    <row r="4" spans="1:28" x14ac:dyDescent="0.35">
      <c r="A4" s="11" t="s">
        <v>11</v>
      </c>
      <c r="B4" s="11">
        <v>0.45317220543806647</v>
      </c>
      <c r="C4" s="11" t="s">
        <v>203</v>
      </c>
      <c r="D4" s="11" t="s">
        <v>10</v>
      </c>
      <c r="E4" s="11">
        <v>1.0329670329670331</v>
      </c>
      <c r="F4" s="11">
        <v>1.0604395604395604</v>
      </c>
      <c r="G4" s="11">
        <v>1.4945054945054945</v>
      </c>
      <c r="H4" s="11">
        <v>2.098901098901099</v>
      </c>
      <c r="I4" s="11">
        <v>2.7307692307692308</v>
      </c>
      <c r="J4" s="11">
        <v>3.5054945054945055</v>
      </c>
      <c r="K4" s="11">
        <v>3.7857142857142856</v>
      </c>
      <c r="L4" s="11">
        <v>3.912087912087912</v>
      </c>
      <c r="M4" s="11">
        <v>3.9780219780219781</v>
      </c>
      <c r="N4" s="11">
        <v>4.0054945054945055</v>
      </c>
      <c r="O4" s="11">
        <v>4.1813186813186816</v>
      </c>
      <c r="P4" s="11">
        <v>4.3296703296703303</v>
      </c>
      <c r="Q4" s="11">
        <v>4.5054945054945046</v>
      </c>
      <c r="R4" s="11">
        <v>4.4505494505494507</v>
      </c>
      <c r="S4" s="11">
        <v>4.2307692307692308</v>
      </c>
      <c r="T4" s="11">
        <v>3.4230769230769229</v>
      </c>
      <c r="U4" s="11">
        <v>2.2527472527472527</v>
      </c>
      <c r="V4" s="11">
        <v>1.5274725274725274</v>
      </c>
      <c r="W4" s="11">
        <v>1.1593406593406594</v>
      </c>
      <c r="X4" s="11">
        <v>1.0824175824175826</v>
      </c>
      <c r="Y4" s="11">
        <v>1.0219780219780219</v>
      </c>
      <c r="Z4" s="11">
        <v>1.0329670329670331</v>
      </c>
      <c r="AA4" s="11">
        <v>1.0274725274725274</v>
      </c>
      <c r="AB4" s="11">
        <v>1.0219780219780219</v>
      </c>
    </row>
    <row r="5" spans="1:28" x14ac:dyDescent="0.35">
      <c r="A5" s="11" t="s">
        <v>14</v>
      </c>
      <c r="B5" s="11">
        <v>1</v>
      </c>
      <c r="C5" s="11" t="s">
        <v>204</v>
      </c>
      <c r="D5" s="11" t="s">
        <v>14</v>
      </c>
      <c r="E5" s="11">
        <v>16.686813186813186</v>
      </c>
      <c r="F5" s="11">
        <v>16.835164835164836</v>
      </c>
      <c r="G5" s="11">
        <v>17.835164835164836</v>
      </c>
      <c r="H5" s="11">
        <v>18.642857142857142</v>
      </c>
      <c r="I5" s="11">
        <v>19.642857142857142</v>
      </c>
      <c r="J5" s="11">
        <v>20.42307692307692</v>
      </c>
      <c r="K5" s="11">
        <v>21.164835164835164</v>
      </c>
      <c r="L5" s="11">
        <v>21.62087912087912</v>
      </c>
      <c r="M5" s="11">
        <v>21.175824175824175</v>
      </c>
      <c r="N5" s="11">
        <v>20.560439560439562</v>
      </c>
      <c r="O5" s="11">
        <v>19.846153846153847</v>
      </c>
      <c r="P5" s="11">
        <v>19.450549450549449</v>
      </c>
      <c r="Q5" s="11">
        <v>18.884615384615383</v>
      </c>
      <c r="R5" s="11">
        <v>19.076923076923077</v>
      </c>
      <c r="S5" s="11">
        <v>19.554945054945055</v>
      </c>
      <c r="T5" s="11">
        <v>19.428571428571427</v>
      </c>
      <c r="U5" s="11">
        <v>19.543956043956044</v>
      </c>
      <c r="V5" s="11">
        <v>19.346153846153847</v>
      </c>
      <c r="W5" s="11">
        <v>19.236263736263737</v>
      </c>
      <c r="X5" s="11">
        <v>18.87912087912088</v>
      </c>
      <c r="Y5" s="11">
        <v>18.516483516483518</v>
      </c>
      <c r="Z5" s="11">
        <v>18.027472527472529</v>
      </c>
      <c r="AA5" s="11">
        <v>17.609890109890109</v>
      </c>
      <c r="AB5" s="11">
        <v>17.549450549450551</v>
      </c>
    </row>
    <row r="6" spans="1:28" x14ac:dyDescent="0.35">
      <c r="A6" s="11" t="s">
        <v>29</v>
      </c>
      <c r="B6" s="11">
        <v>0.1714939024390244</v>
      </c>
      <c r="C6" s="11" t="s">
        <v>205</v>
      </c>
      <c r="D6" s="11" t="s">
        <v>29</v>
      </c>
      <c r="E6" s="11">
        <v>6.5164835164835164</v>
      </c>
      <c r="F6" s="11">
        <v>6.5109890109890109</v>
      </c>
      <c r="G6" s="11">
        <v>6.5274725274725274</v>
      </c>
      <c r="H6" s="11">
        <v>6.6483516483516487</v>
      </c>
      <c r="I6" s="11">
        <v>6.8186813186813184</v>
      </c>
      <c r="J6" s="11">
        <v>7.6538461538461542</v>
      </c>
      <c r="K6" s="11">
        <v>7.8406593406593403</v>
      </c>
      <c r="L6" s="11">
        <v>8.3131868131868139</v>
      </c>
      <c r="M6" s="11">
        <v>8.5824175824175821</v>
      </c>
      <c r="N6" s="11">
        <v>9.5989010989010985</v>
      </c>
      <c r="O6" s="11">
        <v>10.675824175824175</v>
      </c>
      <c r="P6" s="11">
        <v>11.296703296703297</v>
      </c>
      <c r="Q6" s="11">
        <v>11.065934065934066</v>
      </c>
      <c r="R6" s="11">
        <v>11.296703296703297</v>
      </c>
      <c r="S6" s="11">
        <v>11.318681318681319</v>
      </c>
      <c r="T6" s="11">
        <v>11.104395604395604</v>
      </c>
      <c r="U6" s="11">
        <v>11.027472527472527</v>
      </c>
      <c r="V6" s="11">
        <v>7.9285714285714288</v>
      </c>
      <c r="W6" s="11">
        <v>7.1208791208791204</v>
      </c>
      <c r="X6" s="11">
        <v>6.7582417582417582</v>
      </c>
      <c r="Y6" s="11">
        <v>6.7032967032967035</v>
      </c>
      <c r="Z6" s="11">
        <v>6.4670329670329672</v>
      </c>
      <c r="AA6" s="11">
        <v>6.384615384615385</v>
      </c>
      <c r="AB6" s="11">
        <v>6.6758241758241761</v>
      </c>
    </row>
    <row r="7" spans="1:28" x14ac:dyDescent="0.35">
      <c r="A7" s="11" t="s">
        <v>29</v>
      </c>
      <c r="B7" s="11">
        <v>1</v>
      </c>
      <c r="C7" s="11" t="s">
        <v>206</v>
      </c>
      <c r="D7" s="11" t="s">
        <v>29</v>
      </c>
      <c r="E7" s="11">
        <v>5</v>
      </c>
      <c r="F7" s="11">
        <v>5</v>
      </c>
      <c r="G7" s="11">
        <v>5</v>
      </c>
      <c r="H7" s="11">
        <v>4.9725274725274726</v>
      </c>
      <c r="I7" s="11">
        <v>4.9450549450549453</v>
      </c>
      <c r="J7" s="11">
        <v>4.9725274725274726</v>
      </c>
      <c r="K7" s="11">
        <v>5</v>
      </c>
      <c r="L7" s="11">
        <v>4.9725274725274726</v>
      </c>
      <c r="M7" s="11">
        <v>5</v>
      </c>
      <c r="N7" s="11">
        <v>4.9725274725274726</v>
      </c>
      <c r="O7" s="11">
        <v>4.9450549450549453</v>
      </c>
      <c r="P7" s="11">
        <v>4.8626373626373622</v>
      </c>
      <c r="Q7" s="11">
        <v>4.9175824175824179</v>
      </c>
      <c r="R7" s="11">
        <v>4.8626373626373622</v>
      </c>
      <c r="S7" s="11">
        <v>4.8626373626373622</v>
      </c>
      <c r="T7" s="11">
        <v>4.8901098901098905</v>
      </c>
      <c r="U7" s="11">
        <v>4.9725274725274726</v>
      </c>
      <c r="V7" s="11">
        <v>4.9175824175824179</v>
      </c>
      <c r="W7" s="11">
        <v>4.9175824175824179</v>
      </c>
      <c r="X7" s="11">
        <v>4.9725274725274726</v>
      </c>
      <c r="Y7" s="11">
        <v>4.9725274725274726</v>
      </c>
      <c r="Z7" s="11">
        <v>4.9450549450549453</v>
      </c>
      <c r="AA7" s="11">
        <v>4.9450549450549453</v>
      </c>
      <c r="AB7" s="11">
        <v>4.9725274725274726</v>
      </c>
    </row>
    <row r="8" spans="1:28" x14ac:dyDescent="0.35">
      <c r="A8" s="11" t="s">
        <v>35</v>
      </c>
      <c r="B8" s="11">
        <v>0.8457446808510638</v>
      </c>
      <c r="C8" s="11" t="s">
        <v>207</v>
      </c>
      <c r="D8" s="11" t="s">
        <v>208</v>
      </c>
      <c r="E8" s="11">
        <v>1.0329670329670331</v>
      </c>
      <c r="F8" s="11">
        <v>1.0329670329670331</v>
      </c>
      <c r="G8" s="11">
        <v>1.054945054945055</v>
      </c>
      <c r="H8" s="11">
        <v>1.1098901098901099</v>
      </c>
      <c r="I8" s="11">
        <v>1.098901098901099</v>
      </c>
      <c r="J8" s="11">
        <v>1.0769230769230769</v>
      </c>
      <c r="K8" s="11">
        <v>1.043956043956044</v>
      </c>
      <c r="L8" s="11">
        <v>1.0219780219780219</v>
      </c>
      <c r="M8" s="11">
        <v>1.0164835164835164</v>
      </c>
      <c r="N8" s="11">
        <v>1</v>
      </c>
      <c r="O8" s="11">
        <v>1.0054945054945055</v>
      </c>
      <c r="P8" s="11">
        <v>1.0054945054945055</v>
      </c>
      <c r="Q8" s="11">
        <v>1.0219780219780219</v>
      </c>
      <c r="R8" s="11">
        <v>1.0164835164835164</v>
      </c>
      <c r="S8" s="11">
        <v>1.0054945054945055</v>
      </c>
      <c r="T8" s="11">
        <v>0.99450549450549453</v>
      </c>
      <c r="U8" s="11">
        <v>0.99450549450549453</v>
      </c>
      <c r="V8" s="11">
        <v>1.0054945054945055</v>
      </c>
      <c r="W8" s="11">
        <v>1.043956043956044</v>
      </c>
      <c r="X8" s="11">
        <v>1.0329670329670331</v>
      </c>
      <c r="Y8" s="11">
        <v>1.0329670329670331</v>
      </c>
      <c r="Z8" s="11">
        <v>1.0219780219780219</v>
      </c>
      <c r="AA8" s="11">
        <v>1.0054945054945055</v>
      </c>
      <c r="AB8">
        <v>1</v>
      </c>
    </row>
    <row r="9" spans="1:28" x14ac:dyDescent="0.35">
      <c r="A9" s="11" t="s">
        <v>39</v>
      </c>
      <c r="B9" s="11">
        <v>0.78354554358472084</v>
      </c>
      <c r="C9" s="11" t="s">
        <v>209</v>
      </c>
      <c r="D9" s="11" t="s">
        <v>41</v>
      </c>
      <c r="E9" s="11">
        <v>4.7472527472527473</v>
      </c>
      <c r="F9" s="11">
        <v>4.8461538461538458</v>
      </c>
      <c r="G9" s="11">
        <v>4.9450549450549453</v>
      </c>
      <c r="H9" s="11">
        <v>5.1318681318681323</v>
      </c>
      <c r="I9" s="11">
        <v>5.5329670329670328</v>
      </c>
      <c r="J9" s="11">
        <v>6.2527472527472527</v>
      </c>
      <c r="K9" s="11">
        <v>6.615384615384615</v>
      </c>
      <c r="L9" s="11">
        <v>6.8351648351648349</v>
      </c>
      <c r="M9" s="11">
        <v>6.9835164835164836</v>
      </c>
      <c r="N9" s="11">
        <v>7.4670329670329672</v>
      </c>
      <c r="O9" s="11">
        <v>7.895604395604396</v>
      </c>
      <c r="P9" s="11">
        <v>7.4230769230769234</v>
      </c>
      <c r="Q9" s="11">
        <v>7.3461538461538458</v>
      </c>
      <c r="R9" s="11">
        <v>7.7747252747252746</v>
      </c>
      <c r="S9" s="11">
        <v>7.4340659340659343</v>
      </c>
      <c r="T9" s="11">
        <v>7.4780219780219781</v>
      </c>
      <c r="U9" s="11">
        <v>7.0549450549450547</v>
      </c>
      <c r="V9" s="11">
        <v>3.3736263736263736</v>
      </c>
      <c r="W9" s="11">
        <v>3.1318681318681318</v>
      </c>
      <c r="X9" s="11">
        <v>4.1208791208791213</v>
      </c>
      <c r="Y9" s="11">
        <v>4.1758241758241761</v>
      </c>
      <c r="Z9" s="11">
        <v>4.1923076923076925</v>
      </c>
      <c r="AA9" s="11">
        <v>4.3131868131868139</v>
      </c>
      <c r="AB9" s="11">
        <v>4.5109890109890109</v>
      </c>
    </row>
    <row r="10" spans="1:28" x14ac:dyDescent="0.35">
      <c r="A10" s="11" t="s">
        <v>39</v>
      </c>
      <c r="B10" s="11">
        <v>1</v>
      </c>
      <c r="C10" s="11" t="s">
        <v>210</v>
      </c>
      <c r="D10" s="11" t="s">
        <v>41</v>
      </c>
      <c r="E10" s="11">
        <v>29.450549450549449</v>
      </c>
      <c r="F10" s="11">
        <v>29.917582417582416</v>
      </c>
      <c r="G10" s="11">
        <v>29.659340659340661</v>
      </c>
      <c r="H10" s="11">
        <v>29.258241758241759</v>
      </c>
      <c r="I10" s="11">
        <v>28.895604395604394</v>
      </c>
      <c r="J10" s="11">
        <v>29.186813186813186</v>
      </c>
      <c r="K10" s="11">
        <v>29.686813186813186</v>
      </c>
      <c r="L10" s="11">
        <v>29.637362637362639</v>
      </c>
      <c r="M10" s="11">
        <v>27.857142857142858</v>
      </c>
      <c r="N10" s="11">
        <v>26.576923076923077</v>
      </c>
      <c r="O10" s="11">
        <v>26.060439560439562</v>
      </c>
      <c r="P10" s="11">
        <v>26.093406593406595</v>
      </c>
      <c r="Q10" s="11">
        <v>26.598901098901099</v>
      </c>
      <c r="R10" s="11">
        <v>26.802197802197803</v>
      </c>
      <c r="S10" s="11">
        <v>27.087912087912088</v>
      </c>
      <c r="T10" s="11">
        <v>27.417582417582416</v>
      </c>
      <c r="U10" s="11">
        <v>27.818681318681318</v>
      </c>
      <c r="V10" s="11">
        <v>27.840659340659339</v>
      </c>
      <c r="W10" s="11">
        <v>28.604395604395606</v>
      </c>
      <c r="X10" s="11">
        <v>28.873626373626372</v>
      </c>
      <c r="Y10" s="11">
        <v>28.983516483516482</v>
      </c>
      <c r="Z10" s="11">
        <v>28.85164835164835</v>
      </c>
      <c r="AA10" s="11">
        <v>0.58791208791208793</v>
      </c>
      <c r="AB10" s="11">
        <v>0.35164835164835168</v>
      </c>
    </row>
    <row r="11" spans="1:28" x14ac:dyDescent="0.35">
      <c r="A11" s="11" t="s">
        <v>144</v>
      </c>
      <c r="B11" s="11">
        <v>1</v>
      </c>
      <c r="C11" s="11" t="s">
        <v>211</v>
      </c>
      <c r="D11" s="11" t="s">
        <v>146</v>
      </c>
      <c r="E11" s="11">
        <v>125.34615384615384</v>
      </c>
      <c r="F11" s="11">
        <v>127.12087912087912</v>
      </c>
      <c r="G11" s="11">
        <v>129.62637362637361</v>
      </c>
      <c r="H11" s="11">
        <v>131.21978021978023</v>
      </c>
      <c r="I11" s="11">
        <v>131.21978021978023</v>
      </c>
      <c r="J11" s="11">
        <v>132.63186813186815</v>
      </c>
      <c r="K11" s="11">
        <v>133.0164835164835</v>
      </c>
      <c r="L11" s="11">
        <v>131.15934065934067</v>
      </c>
      <c r="M11" s="11">
        <v>132.79120879120879</v>
      </c>
      <c r="N11" s="11">
        <v>129.71428571428572</v>
      </c>
      <c r="O11" s="11">
        <v>130.58241758241758</v>
      </c>
      <c r="P11" s="11">
        <v>128.5</v>
      </c>
      <c r="Q11" s="11">
        <v>134.75274725274724</v>
      </c>
      <c r="R11" s="11">
        <v>134.25274725274724</v>
      </c>
      <c r="S11" s="11">
        <v>133.43956043956044</v>
      </c>
      <c r="T11" s="11">
        <v>133.16483516483515</v>
      </c>
      <c r="U11" s="11">
        <v>130.84065934065933</v>
      </c>
      <c r="V11" s="11">
        <v>124.47802197802197</v>
      </c>
      <c r="W11" s="11">
        <v>103.91758241758242</v>
      </c>
      <c r="X11" s="11">
        <v>87.14835164835165</v>
      </c>
      <c r="Y11" s="11">
        <v>81.560439560439562</v>
      </c>
      <c r="Z11" s="11">
        <v>87.57692307692308</v>
      </c>
      <c r="AA11" s="11">
        <v>122.4065934065934</v>
      </c>
      <c r="AB11" s="11">
        <v>125.52747252747253</v>
      </c>
    </row>
    <row r="12" spans="1:28" x14ac:dyDescent="0.35">
      <c r="A12" s="11" t="s">
        <v>144</v>
      </c>
      <c r="B12" s="11">
        <v>0.48731373338703182</v>
      </c>
      <c r="C12" s="11" t="s">
        <v>212</v>
      </c>
      <c r="D12" s="11" t="s">
        <v>47</v>
      </c>
      <c r="E12" s="11">
        <v>22.681318681318682</v>
      </c>
      <c r="F12" s="11">
        <v>22.12087912087912</v>
      </c>
      <c r="G12" s="11">
        <v>22.329670329670328</v>
      </c>
      <c r="H12" s="11">
        <v>22.664835164835164</v>
      </c>
      <c r="I12" s="11">
        <v>23.758241758241759</v>
      </c>
      <c r="J12" s="11">
        <v>25.417582417582416</v>
      </c>
      <c r="K12" s="11">
        <v>27.23076923076923</v>
      </c>
      <c r="L12" s="11">
        <v>31</v>
      </c>
      <c r="M12" s="11">
        <v>37.010989010989015</v>
      </c>
      <c r="N12" s="11">
        <v>38.604395604395606</v>
      </c>
      <c r="O12" s="11">
        <v>38.631868131868131</v>
      </c>
      <c r="P12" s="11">
        <v>38.010989010989015</v>
      </c>
      <c r="Q12" s="11">
        <v>40.318681318681321</v>
      </c>
      <c r="R12" s="11">
        <v>40.285714285714285</v>
      </c>
      <c r="S12" s="11">
        <v>39.406593406593409</v>
      </c>
      <c r="T12" s="11">
        <v>36.543956043956051</v>
      </c>
      <c r="U12" s="11">
        <v>34.489010989010985</v>
      </c>
      <c r="V12" s="11">
        <v>30.467032967032967</v>
      </c>
      <c r="W12" s="11">
        <v>30.774725274725274</v>
      </c>
      <c r="X12" s="11">
        <v>30.829670329670328</v>
      </c>
      <c r="Y12" s="11">
        <v>29.170329670329672</v>
      </c>
      <c r="Z12" s="11">
        <v>25.126373626373628</v>
      </c>
      <c r="AA12" s="11">
        <v>22.934065934065934</v>
      </c>
      <c r="AB12" s="11">
        <v>22.87912087912088</v>
      </c>
    </row>
    <row r="13" spans="1:28" x14ac:dyDescent="0.35">
      <c r="A13" s="11" t="s">
        <v>144</v>
      </c>
      <c r="B13" s="11">
        <v>0.37060702875399359</v>
      </c>
      <c r="C13" s="11" t="s">
        <v>213</v>
      </c>
      <c r="D13" s="11" t="s">
        <v>47</v>
      </c>
      <c r="E13" s="11">
        <v>1.8241758241758241</v>
      </c>
      <c r="F13" s="11">
        <v>1.8186813186813187</v>
      </c>
      <c r="G13" s="11">
        <v>1.7142857142857142</v>
      </c>
      <c r="H13" s="11">
        <v>1.6648351648351649</v>
      </c>
      <c r="I13" s="11">
        <v>1.6648351648351649</v>
      </c>
      <c r="J13" s="11">
        <v>1.7252747252747254</v>
      </c>
      <c r="K13" s="11">
        <v>1.4835164835164836</v>
      </c>
      <c r="L13" s="11">
        <v>1.5</v>
      </c>
      <c r="M13" s="11">
        <v>2.5714285714285716</v>
      </c>
      <c r="N13" s="11">
        <v>4.1593406593406597</v>
      </c>
      <c r="O13" s="11">
        <v>4.4780219780219781</v>
      </c>
      <c r="P13" s="11">
        <v>4.0164835164835164</v>
      </c>
      <c r="Q13" s="11">
        <v>2.8461538461538463</v>
      </c>
      <c r="R13" s="11">
        <v>2.8186813186813189</v>
      </c>
      <c r="S13" s="11">
        <v>3.3406593406593408</v>
      </c>
      <c r="T13" s="11">
        <v>3.4560439560439562</v>
      </c>
      <c r="U13" s="11">
        <v>3.3516483516483517</v>
      </c>
      <c r="V13" s="11">
        <v>2.4725274725274726</v>
      </c>
      <c r="W13" s="11">
        <v>1.7472527472527473</v>
      </c>
      <c r="X13" s="11">
        <v>1.945054945054945</v>
      </c>
      <c r="Y13" s="11">
        <v>2.2472527472527473</v>
      </c>
      <c r="Z13" s="11">
        <v>2.3351648351648353</v>
      </c>
      <c r="AA13" s="11">
        <v>2.2197802197802199</v>
      </c>
      <c r="AB13" s="11">
        <v>2.0549450549450547</v>
      </c>
    </row>
    <row r="14" spans="1:28" x14ac:dyDescent="0.35">
      <c r="A14" s="11" t="s">
        <v>214</v>
      </c>
      <c r="B14" s="11">
        <v>1</v>
      </c>
      <c r="C14" s="11" t="s">
        <v>215</v>
      </c>
      <c r="D14" s="11" t="s">
        <v>148</v>
      </c>
      <c r="E14" s="11">
        <v>12.098901098901099</v>
      </c>
      <c r="F14" s="11">
        <v>12.296703296703297</v>
      </c>
      <c r="G14" s="11">
        <v>12.423076923076923</v>
      </c>
      <c r="H14" s="11">
        <v>12.835164835164836</v>
      </c>
      <c r="I14" s="11">
        <v>13.175824175824175</v>
      </c>
      <c r="J14" s="11">
        <v>13.763736263736265</v>
      </c>
      <c r="K14" s="11">
        <v>14</v>
      </c>
      <c r="L14" s="11">
        <v>14.137362637362637</v>
      </c>
      <c r="M14" s="11">
        <v>14.098901098901099</v>
      </c>
      <c r="N14" s="11">
        <v>13.23076923076923</v>
      </c>
      <c r="O14" s="11">
        <v>13.258241758241759</v>
      </c>
      <c r="P14" s="11">
        <v>13.307692307692308</v>
      </c>
      <c r="Q14" s="11">
        <v>13.758241758241759</v>
      </c>
      <c r="R14" s="11">
        <v>13.956043956043956</v>
      </c>
      <c r="S14" s="11">
        <v>13.725274725274724</v>
      </c>
      <c r="T14" s="11">
        <v>13.516483516483516</v>
      </c>
      <c r="U14" s="11">
        <v>13.37912087912088</v>
      </c>
      <c r="V14" s="11">
        <v>13.873626373626374</v>
      </c>
      <c r="W14" s="11">
        <v>14.390109890109891</v>
      </c>
      <c r="X14" s="11">
        <v>14.236263736263735</v>
      </c>
      <c r="Y14" s="11">
        <v>14.021978021978022</v>
      </c>
      <c r="Z14" s="11">
        <v>13.681318681318681</v>
      </c>
      <c r="AA14" s="11">
        <v>13.307692307692308</v>
      </c>
      <c r="AB14" s="11">
        <v>12.818681318681319</v>
      </c>
    </row>
    <row r="15" spans="1:28" x14ac:dyDescent="0.35">
      <c r="A15" s="11" t="s">
        <v>56</v>
      </c>
      <c r="B15" s="11">
        <v>0.75271739130434778</v>
      </c>
      <c r="C15" s="11" t="s">
        <v>216</v>
      </c>
      <c r="D15" s="11" t="s">
        <v>56</v>
      </c>
      <c r="E15" s="11">
        <v>68.263736263736263</v>
      </c>
      <c r="F15" s="11">
        <v>65.763736263736263</v>
      </c>
      <c r="G15" s="11">
        <v>66.115384615384613</v>
      </c>
      <c r="H15" s="11">
        <v>67.703296703296701</v>
      </c>
      <c r="I15" s="11">
        <v>69.780219780219781</v>
      </c>
      <c r="J15" s="11">
        <v>71.230769230769226</v>
      </c>
      <c r="K15" s="11">
        <v>73.219780219780219</v>
      </c>
      <c r="L15" s="11">
        <v>76.873626373626379</v>
      </c>
      <c r="M15" s="11">
        <v>84.505494505494511</v>
      </c>
      <c r="N15" s="11">
        <v>88.714285714285708</v>
      </c>
      <c r="O15" s="11">
        <v>83.395604395604394</v>
      </c>
      <c r="P15" s="11">
        <v>81.807692307692292</v>
      </c>
      <c r="Q15" s="11">
        <v>78.813186813186817</v>
      </c>
      <c r="R15" s="11">
        <v>79.489010989010993</v>
      </c>
      <c r="S15" s="11">
        <v>88.159340659340657</v>
      </c>
      <c r="T15" s="11">
        <v>86.186813186813183</v>
      </c>
      <c r="U15" s="11">
        <v>85.538461538461533</v>
      </c>
      <c r="V15" s="11">
        <v>86.395604395604394</v>
      </c>
      <c r="W15" s="11">
        <v>85.335164835164832</v>
      </c>
      <c r="X15" s="11">
        <v>80.549450549450555</v>
      </c>
      <c r="Y15" s="11">
        <v>77.126373626373621</v>
      </c>
      <c r="Z15" s="11">
        <v>74.714285714285708</v>
      </c>
      <c r="AA15" s="11">
        <v>73.450549450549445</v>
      </c>
      <c r="AB15" s="11">
        <v>71.824175824175825</v>
      </c>
    </row>
    <row r="16" spans="1:28" x14ac:dyDescent="0.35">
      <c r="A16" s="11" t="s">
        <v>65</v>
      </c>
      <c r="B16" s="11">
        <v>1</v>
      </c>
      <c r="C16" s="11" t="s">
        <v>217</v>
      </c>
      <c r="D16" s="11" t="s">
        <v>67</v>
      </c>
      <c r="E16" s="11">
        <v>2.2208791208791201</v>
      </c>
      <c r="F16" s="11">
        <v>2.2395066288139795</v>
      </c>
      <c r="G16" s="11">
        <v>2.2320644414431809</v>
      </c>
      <c r="H16" s="11">
        <v>2.262367630440175</v>
      </c>
      <c r="I16" s="11">
        <v>2.3586499820842874</v>
      </c>
      <c r="J16" s="11">
        <v>2.4264278823626708</v>
      </c>
      <c r="K16" s="11">
        <v>2.3650875113695879</v>
      </c>
      <c r="L16" s="11">
        <v>2.3154372812215769</v>
      </c>
      <c r="M16" s="11">
        <v>2.3220600314214042</v>
      </c>
      <c r="N16" s="11">
        <v>2.3108977150574685</v>
      </c>
      <c r="O16" s="11">
        <v>2.3301674154516143</v>
      </c>
      <c r="P16" s="11">
        <v>2.3768540007166283</v>
      </c>
      <c r="Q16" s="11">
        <v>2.3178583831757678</v>
      </c>
      <c r="R16" s="11">
        <v>2.3438555166616131</v>
      </c>
      <c r="S16" s="11">
        <v>2.2765943606846566</v>
      </c>
      <c r="T16" s="11">
        <v>2.3294010639177531</v>
      </c>
      <c r="U16" s="11">
        <v>2.2795915217331402</v>
      </c>
      <c r="V16" s="11">
        <v>2.2291182712714646</v>
      </c>
      <c r="W16" s="11">
        <v>2.2040627325597426</v>
      </c>
      <c r="X16" s="11">
        <v>2.1771436840219396</v>
      </c>
      <c r="Y16" s="11">
        <v>2.2064695019431664</v>
      </c>
      <c r="Z16" s="11">
        <v>2.2346903337835227</v>
      </c>
      <c r="AA16" s="11">
        <v>2.2533950552630846</v>
      </c>
      <c r="AB16" s="11">
        <v>2.1947181720459734</v>
      </c>
    </row>
    <row r="17" spans="1:29" x14ac:dyDescent="0.35">
      <c r="A17" s="11" t="s">
        <v>82</v>
      </c>
      <c r="B17" s="11">
        <v>1</v>
      </c>
      <c r="C17" s="11" t="s">
        <v>218</v>
      </c>
      <c r="D17" s="11" t="s">
        <v>85</v>
      </c>
      <c r="E17" s="11">
        <v>40.230769230769234</v>
      </c>
      <c r="F17" s="11">
        <v>40.247252747252745</v>
      </c>
      <c r="G17" s="11">
        <v>37.697802197802197</v>
      </c>
      <c r="H17" s="11">
        <v>39.230769230769234</v>
      </c>
      <c r="I17" s="11">
        <v>38.456043956043956</v>
      </c>
      <c r="J17" s="11">
        <v>37.879120879120876</v>
      </c>
      <c r="K17" s="11">
        <v>36.901098901098898</v>
      </c>
      <c r="L17" s="11">
        <v>39.714285714285715</v>
      </c>
      <c r="M17" s="11">
        <v>40.697802197802197</v>
      </c>
      <c r="N17" s="11">
        <v>41.994505494505496</v>
      </c>
      <c r="O17" s="11">
        <v>40.104395604395606</v>
      </c>
      <c r="P17" s="11">
        <v>40.428571428571431</v>
      </c>
      <c r="Q17" s="11">
        <v>40.439560439560438</v>
      </c>
      <c r="R17" s="11">
        <v>38.214285714285715</v>
      </c>
      <c r="S17" s="11">
        <v>38.005494505494504</v>
      </c>
      <c r="T17" s="11">
        <v>38.082417582417584</v>
      </c>
      <c r="U17" s="11">
        <v>38.104395604395606</v>
      </c>
      <c r="V17" s="11">
        <v>38.093406593406591</v>
      </c>
      <c r="W17" s="11">
        <v>40.296703296703299</v>
      </c>
      <c r="X17" s="11">
        <v>42.862637362637365</v>
      </c>
      <c r="Y17" s="11">
        <v>42.741758241758241</v>
      </c>
      <c r="Z17" s="11">
        <v>42.516483516483518</v>
      </c>
      <c r="AA17" s="11">
        <v>40.780219780219781</v>
      </c>
      <c r="AB17" s="11">
        <v>40.96153846153846</v>
      </c>
    </row>
    <row r="18" spans="1:29" x14ac:dyDescent="0.35">
      <c r="A18" s="11" t="s">
        <v>94</v>
      </c>
      <c r="B18" s="11">
        <v>0.52647595861229457</v>
      </c>
      <c r="C18" s="11" t="s">
        <v>219</v>
      </c>
      <c r="D18" s="11" t="s">
        <v>103</v>
      </c>
      <c r="E18" s="11">
        <v>11.648351648351653</v>
      </c>
      <c r="F18" s="11">
        <v>11.453846153846154</v>
      </c>
      <c r="G18" s="11">
        <v>11.009890109890112</v>
      </c>
      <c r="H18" s="11">
        <v>10.851098901098899</v>
      </c>
      <c r="I18" s="11">
        <v>10.763736263736265</v>
      </c>
      <c r="J18" s="11">
        <v>11.061538461538463</v>
      </c>
      <c r="K18" s="11">
        <v>11.367032967032968</v>
      </c>
      <c r="L18" s="11">
        <v>11.407142857142862</v>
      </c>
      <c r="M18" s="11">
        <v>12.03846153846154</v>
      </c>
      <c r="N18" s="11">
        <v>12.918131868131866</v>
      </c>
      <c r="O18" s="11">
        <v>14.341758241758244</v>
      </c>
      <c r="P18" s="11">
        <v>15.451648351648355</v>
      </c>
      <c r="Q18" s="11">
        <v>15.304945054945055</v>
      </c>
      <c r="R18" s="11">
        <v>14.638461538461543</v>
      </c>
      <c r="S18" s="11">
        <v>15.571428571428577</v>
      </c>
      <c r="T18" s="11">
        <v>15.457142857142856</v>
      </c>
      <c r="U18" s="11">
        <v>14.665934065934071</v>
      </c>
      <c r="V18" s="11">
        <v>14.076373626373629</v>
      </c>
      <c r="W18" s="11">
        <v>13.337362637362638</v>
      </c>
      <c r="X18" s="11">
        <v>12.377472527472527</v>
      </c>
      <c r="Y18" s="11">
        <v>11.43626373626374</v>
      </c>
      <c r="Z18" s="11">
        <v>11.71153846153846</v>
      </c>
      <c r="AA18" s="11">
        <v>12.552197802197798</v>
      </c>
      <c r="AB18">
        <v>12.832967032967035</v>
      </c>
    </row>
    <row r="19" spans="1:29" x14ac:dyDescent="0.35">
      <c r="A19" s="11" t="s">
        <v>154</v>
      </c>
      <c r="B19" s="11">
        <v>0.86090005844535356</v>
      </c>
      <c r="C19" s="11" t="s">
        <v>99</v>
      </c>
      <c r="D19" s="11" t="s">
        <v>220</v>
      </c>
      <c r="E19" s="11">
        <v>20.587912087912088</v>
      </c>
      <c r="F19" s="11">
        <v>20.736263736263737</v>
      </c>
      <c r="G19" s="11">
        <v>21.186813186813186</v>
      </c>
      <c r="H19" s="11">
        <v>22.697802197802197</v>
      </c>
      <c r="I19" s="11">
        <v>25.417582417582416</v>
      </c>
      <c r="J19" s="11">
        <v>28.192307692307693</v>
      </c>
      <c r="K19" s="11">
        <v>32.104395604395606</v>
      </c>
      <c r="L19" s="11">
        <v>34.043956043956044</v>
      </c>
      <c r="M19" s="11">
        <v>34.945054945054942</v>
      </c>
      <c r="N19" s="11">
        <v>34.840659340659343</v>
      </c>
      <c r="O19" s="11">
        <v>35.939560439560438</v>
      </c>
      <c r="P19" s="11">
        <v>35.368131868131869</v>
      </c>
      <c r="Q19" s="11">
        <v>35.335164835164832</v>
      </c>
      <c r="R19" s="11">
        <v>35.450549450549453</v>
      </c>
      <c r="S19" s="11">
        <v>34.274725274725277</v>
      </c>
      <c r="T19" s="11">
        <v>32.791208791208788</v>
      </c>
      <c r="U19" s="11">
        <v>28.774725274725274</v>
      </c>
      <c r="V19" s="11">
        <v>3.9725274725274726</v>
      </c>
      <c r="W19" s="11">
        <v>5.0439560439560438</v>
      </c>
      <c r="X19" s="11">
        <v>4.7582417582417582</v>
      </c>
      <c r="Y19" s="11">
        <v>4.7802197802197801</v>
      </c>
      <c r="Z19" s="11">
        <v>5.5219780219780219</v>
      </c>
      <c r="AA19" s="11">
        <v>5.9725274725274726</v>
      </c>
      <c r="AB19" s="11">
        <v>6.5439560439560438</v>
      </c>
    </row>
    <row r="21" spans="1:29" x14ac:dyDescent="0.35">
      <c r="B21" s="22">
        <f>SUM(B2:B19)</f>
        <v>14.251970502815897</v>
      </c>
      <c r="E21" s="23">
        <f>SUMPRODUCT(E2:E19,$B$2:$B19)/$B$21</f>
        <v>23.680599163008935</v>
      </c>
      <c r="F21" s="23">
        <f>SUMPRODUCT(F2:F19,$B$2:$B19)/$B$21</f>
        <v>23.74484029901167</v>
      </c>
      <c r="G21" s="23">
        <f>SUMPRODUCT(G2:G19,$B$2:$B19)/$B$21</f>
        <v>23.936505430259004</v>
      </c>
      <c r="H21" s="23">
        <f>SUMPRODUCT(H2:H19,$B$2:$B19)/$B$21</f>
        <v>24.559011732628889</v>
      </c>
      <c r="I21" s="23">
        <f>SUMPRODUCT(I2:I19,$B$2:$B19)/$B$21</f>
        <v>25.023855495244703</v>
      </c>
      <c r="J21" s="23">
        <f>SUMPRODUCT(J2:J19,$B$2:$B19)/$B$21</f>
        <v>25.651420059586584</v>
      </c>
      <c r="K21" s="23">
        <f>SUMPRODUCT(K2:K19,$B$2:$B19)/$B$21</f>
        <v>26.157092023668472</v>
      </c>
      <c r="L21" s="23">
        <f>SUMPRODUCT(L2:L19,$B$2:$B19)/$B$21</f>
        <v>26.725666201955182</v>
      </c>
      <c r="M21" s="23">
        <f>SUMPRODUCT(M2:M19,$B$2:$B19)/$B$21</f>
        <v>27.426147839553678</v>
      </c>
      <c r="N21" s="23">
        <f>SUMPRODUCT(N2:N19,$B$2:$B19)/$B$21</f>
        <v>27.431666683415784</v>
      </c>
      <c r="O21" s="23">
        <f>SUMPRODUCT(O2:O19,$B$2:$B19)/$B$21</f>
        <v>27.143090807003549</v>
      </c>
      <c r="P21" s="23">
        <f>SUMPRODUCT(P2:P19,$B$2:$B19)/$B$21</f>
        <v>26.842692119482582</v>
      </c>
      <c r="Q21" s="23">
        <f>SUMPRODUCT(Q2:Q19,$B$2:$B19)/$B$21</f>
        <v>27.161679567314497</v>
      </c>
      <c r="R21" s="23">
        <f>SUMPRODUCT(R2:R19,$B$2:$B19)/$B$21</f>
        <v>27.018918509095688</v>
      </c>
      <c r="S21" s="23">
        <f>SUMPRODUCT(S2:S19,$B$2:$B19)/$B$21</f>
        <v>27.28887723181343</v>
      </c>
      <c r="T21" s="23">
        <f>SUMPRODUCT(T2:T19,$B$2:$B19)/$B$21</f>
        <v>26.94350611666318</v>
      </c>
      <c r="U21" s="23">
        <f>SUMPRODUCT(U2:U19,$B$2:$B19)/$B$21</f>
        <v>26.36499620002143</v>
      </c>
      <c r="V21" s="23">
        <f>SUMPRODUCT(V2:V19,$B$2:$B19)/$B$21</f>
        <v>24.0135989523083</v>
      </c>
      <c r="W21" s="23">
        <f>SUMPRODUCT(W2:W19,$B$2:$B19)/$B$21</f>
        <v>22.690269870606279</v>
      </c>
      <c r="X21" s="23">
        <f>SUMPRODUCT(X2:X19,$B$2:$B19)/$B$21</f>
        <v>21.423678261742253</v>
      </c>
      <c r="Y21" s="23">
        <f>SUMPRODUCT(Y2:Y19,$B$2:$B19)/$B$21</f>
        <v>20.727419381552572</v>
      </c>
      <c r="Z21" s="23">
        <f>SUMPRODUCT(Z2:Z19,$B$2:$B19)/$B$21</f>
        <v>20.839896316512238</v>
      </c>
      <c r="AA21" s="23">
        <f>SUMPRODUCT(AA2:AA19,$B$2:$B19)/$B$21</f>
        <v>21.016034730598474</v>
      </c>
      <c r="AB21" s="23">
        <f>SUMPRODUCT(AB2:AB19,$B$2:$B19)/$B$21</f>
        <v>21.154808499505631</v>
      </c>
      <c r="AC21" s="24">
        <f>MAX(E21:AB21)</f>
        <v>27.431666683415784</v>
      </c>
    </row>
    <row r="22" spans="1:29" x14ac:dyDescent="0.35">
      <c r="B22" s="13"/>
      <c r="C22" s="13"/>
      <c r="D22" s="13"/>
      <c r="E22" s="25">
        <f>E21/$AC$21</f>
        <v>0.86325776105049379</v>
      </c>
      <c r="F22" s="25">
        <f t="shared" ref="F22:AB22" si="0">F21/$AC$21</f>
        <v>0.86559962152671388</v>
      </c>
      <c r="G22" s="25">
        <f t="shared" si="0"/>
        <v>0.87258662430198486</v>
      </c>
      <c r="H22" s="25">
        <f t="shared" si="0"/>
        <v>0.8952796057221124</v>
      </c>
      <c r="I22" s="25">
        <f t="shared" si="0"/>
        <v>0.91222512230265762</v>
      </c>
      <c r="J22" s="25">
        <f t="shared" si="0"/>
        <v>0.93510249871527218</v>
      </c>
      <c r="K22" s="25">
        <f t="shared" si="0"/>
        <v>0.95353637551604276</v>
      </c>
      <c r="L22" s="25">
        <f t="shared" si="0"/>
        <v>0.97426330344384704</v>
      </c>
      <c r="M22" s="25">
        <f t="shared" si="0"/>
        <v>0.99979881485416844</v>
      </c>
      <c r="N22" s="25">
        <f t="shared" si="0"/>
        <v>1</v>
      </c>
      <c r="O22" s="25">
        <f t="shared" si="0"/>
        <v>0.98948019164337919</v>
      </c>
      <c r="P22" s="25">
        <f t="shared" si="0"/>
        <v>0.97852939193485911</v>
      </c>
      <c r="Q22" s="25">
        <f t="shared" si="0"/>
        <v>0.99015783039298477</v>
      </c>
      <c r="R22" s="25">
        <f t="shared" si="0"/>
        <v>0.9849535874329638</v>
      </c>
      <c r="S22" s="25">
        <f t="shared" si="0"/>
        <v>0.99479472198134133</v>
      </c>
      <c r="T22" s="25">
        <f t="shared" si="0"/>
        <v>0.98220448752216249</v>
      </c>
      <c r="U22" s="25">
        <f t="shared" si="0"/>
        <v>0.96111536000693587</v>
      </c>
      <c r="V22" s="25">
        <f t="shared" si="0"/>
        <v>0.8753970084809346</v>
      </c>
      <c r="W22" s="25">
        <f t="shared" si="0"/>
        <v>0.82715607959482873</v>
      </c>
      <c r="X22" s="25">
        <f t="shared" si="0"/>
        <v>0.78098347100047882</v>
      </c>
      <c r="Y22" s="25">
        <f t="shared" si="0"/>
        <v>0.75560189691586022</v>
      </c>
      <c r="Z22" s="25">
        <f t="shared" si="0"/>
        <v>0.75970215579760247</v>
      </c>
      <c r="AA22" s="25">
        <f t="shared" si="0"/>
        <v>0.76612314421653516</v>
      </c>
      <c r="AB22" s="25">
        <f t="shared" si="0"/>
        <v>0.77118203365656524</v>
      </c>
    </row>
  </sheetData>
  <pageMargins left="0.7" right="0.7" top="0.75" bottom="0.75" header="0.3" footer="0.3"/>
  <pageSetup orientation="portrait" horizontalDpi="90" verticalDpi="9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C700C8-168B-4A6C-A0F5-0F5BDE1D0B67}">
  <dimension ref="A1:AC9"/>
  <sheetViews>
    <sheetView topLeftCell="M1" workbookViewId="0">
      <selection activeCell="E9" sqref="E9:AB9"/>
    </sheetView>
  </sheetViews>
  <sheetFormatPr defaultRowHeight="14.5" x14ac:dyDescent="0.35"/>
  <cols>
    <col min="1" max="1" width="14.453125" bestFit="1" customWidth="1"/>
    <col min="3" max="3" width="23.08984375" bestFit="1" customWidth="1"/>
    <col min="5" max="28" width="10.36328125" bestFit="1" customWidth="1"/>
  </cols>
  <sheetData>
    <row r="1" spans="1:29" ht="39.5" x14ac:dyDescent="0.35">
      <c r="A1" s="9" t="s">
        <v>0</v>
      </c>
      <c r="B1" s="10" t="s">
        <v>1</v>
      </c>
      <c r="C1" s="7" t="s">
        <v>2</v>
      </c>
      <c r="D1" s="7" t="s">
        <v>3</v>
      </c>
      <c r="E1" s="8">
        <v>1</v>
      </c>
      <c r="F1" s="8">
        <v>2</v>
      </c>
      <c r="G1" s="8">
        <v>3</v>
      </c>
      <c r="H1" s="8">
        <v>4</v>
      </c>
      <c r="I1" s="8">
        <v>5</v>
      </c>
      <c r="J1" s="8">
        <v>6</v>
      </c>
      <c r="K1" s="8">
        <v>7</v>
      </c>
      <c r="L1" s="8">
        <v>8</v>
      </c>
      <c r="M1" s="8">
        <v>9</v>
      </c>
      <c r="N1" s="8">
        <v>10</v>
      </c>
      <c r="O1" s="8">
        <v>11</v>
      </c>
      <c r="P1" s="8">
        <v>12</v>
      </c>
      <c r="Q1" s="8">
        <v>13</v>
      </c>
      <c r="R1" s="8">
        <v>14</v>
      </c>
      <c r="S1" s="8">
        <v>15</v>
      </c>
      <c r="T1" s="8">
        <v>16</v>
      </c>
      <c r="U1" s="8">
        <v>17</v>
      </c>
      <c r="V1" s="8">
        <v>18</v>
      </c>
      <c r="W1" s="8">
        <v>19</v>
      </c>
      <c r="X1" s="8">
        <v>20</v>
      </c>
      <c r="Y1" s="8">
        <v>21</v>
      </c>
      <c r="Z1" s="8">
        <v>22</v>
      </c>
      <c r="AA1" s="8">
        <v>23</v>
      </c>
      <c r="AB1" s="8">
        <v>24</v>
      </c>
    </row>
    <row r="2" spans="1:29" x14ac:dyDescent="0.35">
      <c r="A2" t="s">
        <v>97</v>
      </c>
      <c r="B2">
        <v>1</v>
      </c>
      <c r="C2" t="s">
        <v>221</v>
      </c>
      <c r="D2" t="s">
        <v>99</v>
      </c>
      <c r="E2" s="6">
        <v>94.010989010989007</v>
      </c>
      <c r="F2" s="6">
        <v>94.510989010989007</v>
      </c>
      <c r="G2" s="6">
        <v>94.510989010989007</v>
      </c>
      <c r="H2" s="6">
        <v>95.670329670329664</v>
      </c>
      <c r="I2" s="6">
        <v>96.961538461538467</v>
      </c>
      <c r="J2" s="6">
        <v>103.91648351648351</v>
      </c>
      <c r="K2" s="6">
        <v>101.77472527472527</v>
      </c>
      <c r="L2" s="6">
        <v>117.72527472527473</v>
      </c>
      <c r="M2" s="6">
        <v>104.08241758241758</v>
      </c>
      <c r="N2" s="6">
        <v>107.20879120879121</v>
      </c>
      <c r="O2" s="6">
        <v>104.79120879120879</v>
      </c>
      <c r="P2" s="6">
        <v>104.98901098901099</v>
      </c>
      <c r="Q2" s="6">
        <v>100.28021978021978</v>
      </c>
      <c r="R2" s="6">
        <v>102.39010989010988</v>
      </c>
      <c r="S2" s="6">
        <v>98.857142857142861</v>
      </c>
      <c r="T2" s="6">
        <v>101.88461538461539</v>
      </c>
      <c r="U2" s="6">
        <v>101.58791208791209</v>
      </c>
      <c r="V2" s="6">
        <v>97.170329670329664</v>
      </c>
      <c r="W2" s="6">
        <v>95.516483516483518</v>
      </c>
      <c r="X2" s="6">
        <v>100.78021978021978</v>
      </c>
      <c r="Y2" s="6">
        <v>95.296703296703299</v>
      </c>
      <c r="Z2" s="6">
        <v>95.505494505494511</v>
      </c>
      <c r="AA2" s="6">
        <v>96.082417582417577</v>
      </c>
      <c r="AB2" s="6">
        <v>96.252747252747255</v>
      </c>
    </row>
    <row r="3" spans="1:29" x14ac:dyDescent="0.35">
      <c r="A3" t="s">
        <v>222</v>
      </c>
      <c r="B3">
        <v>1</v>
      </c>
      <c r="C3" t="s">
        <v>223</v>
      </c>
      <c r="D3" t="s">
        <v>8</v>
      </c>
      <c r="E3" s="6">
        <v>2.1346153846153846</v>
      </c>
      <c r="F3" s="6">
        <v>2.1101098901098903</v>
      </c>
      <c r="G3" s="6">
        <v>2.0549450549450547</v>
      </c>
      <c r="H3" s="6">
        <v>2.162087912087912</v>
      </c>
      <c r="I3" s="6">
        <v>2.3131868131868134</v>
      </c>
      <c r="J3" s="6">
        <v>2.3736263736263736</v>
      </c>
      <c r="K3" s="6">
        <v>2.4230769230769229</v>
      </c>
      <c r="L3" s="6">
        <v>2.5686813186813189</v>
      </c>
      <c r="M3" s="6">
        <v>2.6126373626373627</v>
      </c>
      <c r="N3" s="6">
        <v>2.651098901098901</v>
      </c>
      <c r="O3" s="6">
        <v>2.6456043956043951</v>
      </c>
      <c r="P3" s="6">
        <v>2.5934065934065935</v>
      </c>
      <c r="Q3" s="6">
        <v>2.6126373626373627</v>
      </c>
      <c r="R3" s="6">
        <v>2.5769230769230771</v>
      </c>
      <c r="S3" s="6">
        <v>2.6346153846153846</v>
      </c>
      <c r="T3" s="6">
        <v>2.6565934065934065</v>
      </c>
      <c r="U3" s="6">
        <v>2.598901098901099</v>
      </c>
      <c r="V3" s="6">
        <v>2.5054945054945055</v>
      </c>
      <c r="W3" s="6">
        <v>2.5164835164835164</v>
      </c>
      <c r="X3" s="6">
        <v>2.4780219780219785</v>
      </c>
      <c r="Y3" s="6">
        <v>2.3873626373626378</v>
      </c>
      <c r="Z3" s="6">
        <v>2.401098901098901</v>
      </c>
      <c r="AA3" s="6">
        <v>2.4093406593406592</v>
      </c>
      <c r="AB3" s="6">
        <v>2.3571428571428572</v>
      </c>
    </row>
    <row r="4" spans="1:29" x14ac:dyDescent="0.35">
      <c r="A4" t="s">
        <v>224</v>
      </c>
      <c r="B4">
        <v>1</v>
      </c>
      <c r="C4" t="s">
        <v>225</v>
      </c>
      <c r="D4" t="s">
        <v>67</v>
      </c>
      <c r="E4" s="6">
        <v>10</v>
      </c>
      <c r="F4" s="6">
        <v>10</v>
      </c>
      <c r="G4" s="6">
        <v>10</v>
      </c>
      <c r="H4" s="6">
        <v>10</v>
      </c>
      <c r="I4" s="6">
        <v>10</v>
      </c>
      <c r="J4" s="6">
        <v>10</v>
      </c>
      <c r="K4" s="6">
        <v>10</v>
      </c>
      <c r="L4" s="6">
        <v>10</v>
      </c>
      <c r="M4" s="6">
        <v>10</v>
      </c>
      <c r="N4" s="6">
        <v>10</v>
      </c>
      <c r="O4" s="6">
        <v>10</v>
      </c>
      <c r="P4" s="6">
        <v>10</v>
      </c>
      <c r="Q4" s="6">
        <v>10</v>
      </c>
      <c r="R4" s="6">
        <v>10</v>
      </c>
      <c r="S4" s="6">
        <v>10</v>
      </c>
      <c r="T4" s="6">
        <v>10</v>
      </c>
      <c r="U4" s="6">
        <v>10</v>
      </c>
      <c r="V4" s="6">
        <v>10</v>
      </c>
      <c r="W4" s="6">
        <v>10</v>
      </c>
      <c r="X4" s="6">
        <v>10</v>
      </c>
      <c r="Y4" s="6">
        <v>10</v>
      </c>
      <c r="Z4" s="6">
        <v>10</v>
      </c>
      <c r="AA4" s="6">
        <v>10</v>
      </c>
      <c r="AB4" s="6">
        <v>10</v>
      </c>
    </row>
    <row r="5" spans="1:29" x14ac:dyDescent="0.35">
      <c r="A5" t="s">
        <v>226</v>
      </c>
      <c r="B5">
        <v>1</v>
      </c>
      <c r="C5" t="s">
        <v>227</v>
      </c>
      <c r="D5" t="s">
        <v>226</v>
      </c>
      <c r="E5" s="6">
        <v>38</v>
      </c>
      <c r="F5" s="6">
        <v>38.637362637362635</v>
      </c>
      <c r="G5" s="6">
        <v>39.527472527472526</v>
      </c>
      <c r="H5" s="6">
        <v>57.236263736263737</v>
      </c>
      <c r="I5" s="6">
        <v>39.807692307692307</v>
      </c>
      <c r="J5" s="6">
        <v>39.769230769230766</v>
      </c>
      <c r="K5" s="6">
        <v>39.153846153846153</v>
      </c>
      <c r="L5" s="6">
        <v>39.719780219780219</v>
      </c>
      <c r="M5" s="6">
        <v>39.945054945054942</v>
      </c>
      <c r="N5" s="6">
        <v>39.664835164835168</v>
      </c>
      <c r="O5" s="6">
        <v>40.03846153846154</v>
      </c>
      <c r="P5" s="6">
        <v>38.439560439560438</v>
      </c>
      <c r="Q5" s="6">
        <v>37.280219780219781</v>
      </c>
      <c r="R5" s="6">
        <v>37.109890109890109</v>
      </c>
      <c r="S5" s="6">
        <v>37.85164835164835</v>
      </c>
      <c r="T5" s="6">
        <v>38.049450549450547</v>
      </c>
      <c r="U5" s="6">
        <v>38.719780219780219</v>
      </c>
      <c r="V5" s="6">
        <v>39.81318681318681</v>
      </c>
      <c r="W5" s="6">
        <v>39.543956043956044</v>
      </c>
      <c r="X5" s="6">
        <v>39.648351648351657</v>
      </c>
      <c r="Y5" s="6">
        <v>39.373626373626372</v>
      </c>
      <c r="Z5" s="6">
        <v>38.494505494505496</v>
      </c>
      <c r="AA5" s="6">
        <v>35.252747252747255</v>
      </c>
      <c r="AB5" s="6">
        <v>35.489010989010985</v>
      </c>
    </row>
    <row r="6" spans="1:29" x14ac:dyDescent="0.35">
      <c r="A6" t="s">
        <v>82</v>
      </c>
      <c r="B6">
        <v>1</v>
      </c>
      <c r="C6" t="s">
        <v>228</v>
      </c>
      <c r="D6" t="s">
        <v>229</v>
      </c>
      <c r="E6" s="6">
        <v>47.197802197802197</v>
      </c>
      <c r="F6" s="6">
        <v>48.214285714285715</v>
      </c>
      <c r="G6" s="6">
        <v>47.994505494505496</v>
      </c>
      <c r="H6" s="6">
        <v>48.35164835164835</v>
      </c>
      <c r="I6" s="6">
        <v>50.054945054945058</v>
      </c>
      <c r="J6" s="6">
        <v>51.126373626373628</v>
      </c>
      <c r="K6" s="6">
        <v>51.840659340659343</v>
      </c>
      <c r="L6" s="6">
        <v>50.824175824175825</v>
      </c>
      <c r="M6" s="6">
        <v>50.604395604395606</v>
      </c>
      <c r="N6" s="6">
        <v>54.120879120879124</v>
      </c>
      <c r="O6" s="6">
        <v>51.043956043956044</v>
      </c>
      <c r="P6" s="6">
        <v>52.445054945054942</v>
      </c>
      <c r="Q6" s="6">
        <v>51.043956043956044</v>
      </c>
      <c r="R6" s="6">
        <v>50.049450549450547</v>
      </c>
      <c r="S6" s="6">
        <v>51.098901098901102</v>
      </c>
      <c r="T6" s="6">
        <v>50.906593406593409</v>
      </c>
      <c r="U6" s="6">
        <v>49.230769230769234</v>
      </c>
      <c r="V6" s="6">
        <v>50.219780219780219</v>
      </c>
      <c r="W6" s="6">
        <v>49.120879120879124</v>
      </c>
      <c r="X6" s="6">
        <v>49.807692307692307</v>
      </c>
      <c r="Y6" s="6">
        <v>49.175824175824175</v>
      </c>
      <c r="Z6" s="6">
        <v>49.395604395604394</v>
      </c>
      <c r="AA6" s="6">
        <v>49.505494505494504</v>
      </c>
      <c r="AB6" s="6">
        <v>48.873626373626372</v>
      </c>
    </row>
    <row r="8" spans="1:29" x14ac:dyDescent="0.35">
      <c r="B8" s="22">
        <f>SUM(B2:B6)</f>
        <v>5</v>
      </c>
      <c r="E8" s="23">
        <f>SUMPRODUCT(E2:E6,$B$2:$B6)/$B$8</f>
        <v>38.268681318681317</v>
      </c>
      <c r="F8" s="23">
        <f>SUMPRODUCT(F2:F6,$B$2:$B6)/$B$8</f>
        <v>38.694549450549452</v>
      </c>
      <c r="G8" s="23">
        <f>SUMPRODUCT(G2:G6,$B$2:$B6)/$B$8</f>
        <v>38.817582417582415</v>
      </c>
      <c r="H8" s="23">
        <f>SUMPRODUCT(H2:H6,$B$2:$B6)/$B$8</f>
        <v>42.684065934065934</v>
      </c>
      <c r="I8" s="23">
        <f>SUMPRODUCT(I2:I6,$B$2:$B6)/$B$8</f>
        <v>39.827472527472523</v>
      </c>
      <c r="J8" s="23">
        <f>SUMPRODUCT(J2:J6,$B$2:$B6)/$B$8</f>
        <v>41.437142857142859</v>
      </c>
      <c r="K8" s="23">
        <f>SUMPRODUCT(K2:K6,$B$2:$B6)/$B$8</f>
        <v>41.038461538461533</v>
      </c>
      <c r="L8" s="23">
        <f>SUMPRODUCT(L2:L6,$B$2:$B6)/$B$8</f>
        <v>44.167582417582409</v>
      </c>
      <c r="M8" s="23">
        <f>SUMPRODUCT(M2:M6,$B$2:$B6)/$B$8</f>
        <v>41.448901098901089</v>
      </c>
      <c r="N8" s="23">
        <f>SUMPRODUCT(N2:N6,$B$2:$B6)/$B$8</f>
        <v>42.729120879120885</v>
      </c>
      <c r="O8" s="23">
        <f>SUMPRODUCT(O2:O6,$B$2:$B6)/$B$8</f>
        <v>41.703846153846158</v>
      </c>
      <c r="P8" s="23">
        <f>SUMPRODUCT(P2:P6,$B$2:$B6)/$B$8</f>
        <v>41.6934065934066</v>
      </c>
      <c r="Q8" s="23">
        <f>SUMPRODUCT(Q2:Q6,$B$2:$B6)/$B$8</f>
        <v>40.24340659340659</v>
      </c>
      <c r="R8" s="23">
        <f>SUMPRODUCT(R2:R6,$B$2:$B6)/$B$8</f>
        <v>40.425274725274718</v>
      </c>
      <c r="S8" s="23">
        <f>SUMPRODUCT(S2:S6,$B$2:$B6)/$B$8</f>
        <v>40.088461538461544</v>
      </c>
      <c r="T8" s="23">
        <f>SUMPRODUCT(T2:T6,$B$2:$B6)/$B$8</f>
        <v>40.699450549450546</v>
      </c>
      <c r="U8" s="23">
        <f>SUMPRODUCT(U2:U6,$B$2:$B6)/$B$8</f>
        <v>40.427472527472524</v>
      </c>
      <c r="V8" s="23">
        <f>SUMPRODUCT(V2:V6,$B$2:$B6)/$B$8</f>
        <v>39.941758241758237</v>
      </c>
      <c r="W8" s="23">
        <f>SUMPRODUCT(W2:W6,$B$2:$B6)/$B$8</f>
        <v>39.339560439560444</v>
      </c>
      <c r="X8" s="23">
        <f>SUMPRODUCT(X2:X6,$B$2:$B6)/$B$8</f>
        <v>40.542857142857144</v>
      </c>
      <c r="Y8" s="23">
        <f>SUMPRODUCT(Y2:Y6,$B$2:$B6)/$B$8</f>
        <v>39.246703296703302</v>
      </c>
      <c r="Z8" s="23">
        <f>SUMPRODUCT(Z2:Z6,$B$2:$B6)/$B$8</f>
        <v>39.159340659340657</v>
      </c>
      <c r="AA8" s="23">
        <f>SUMPRODUCT(AA2:AA6,$B$2:$B6)/$B$8</f>
        <v>38.65</v>
      </c>
      <c r="AB8" s="23">
        <f>SUMPRODUCT(AB2:AB6,$B$2:$B6)/$B$8</f>
        <v>38.594505494505498</v>
      </c>
      <c r="AC8" s="24">
        <f>MAX(E8:AB8)</f>
        <v>44.167582417582409</v>
      </c>
    </row>
    <row r="9" spans="1:29" x14ac:dyDescent="0.35">
      <c r="B9" s="13"/>
      <c r="C9" s="13"/>
      <c r="D9" s="13"/>
      <c r="E9" s="25">
        <f>E8/$AC$8</f>
        <v>0.86644274429308965</v>
      </c>
      <c r="F9" s="25">
        <f t="shared" ref="F9:AB9" si="0">F8/$AC$8</f>
        <v>0.87608484169932221</v>
      </c>
      <c r="G9" s="25">
        <f t="shared" si="0"/>
        <v>0.87887043602662196</v>
      </c>
      <c r="H9" s="25">
        <f t="shared" si="0"/>
        <v>0.96641164396342616</v>
      </c>
      <c r="I9" s="25">
        <f t="shared" si="0"/>
        <v>0.9017353983952231</v>
      </c>
      <c r="J9" s="25">
        <f t="shared" si="0"/>
        <v>0.93818000870809259</v>
      </c>
      <c r="K9" s="25">
        <f t="shared" si="0"/>
        <v>0.92915344902655972</v>
      </c>
      <c r="L9" s="25">
        <f t="shared" si="0"/>
        <v>1</v>
      </c>
      <c r="M9" s="25">
        <f t="shared" si="0"/>
        <v>0.93844622753001183</v>
      </c>
      <c r="N9" s="25">
        <f t="shared" si="0"/>
        <v>0.96743173477638889</v>
      </c>
      <c r="O9" s="25">
        <f t="shared" si="0"/>
        <v>0.9442184487155566</v>
      </c>
      <c r="P9" s="25">
        <f t="shared" si="0"/>
        <v>0.94398208621011415</v>
      </c>
      <c r="Q9" s="25">
        <f t="shared" si="0"/>
        <v>0.9111525782173292</v>
      </c>
      <c r="R9" s="25">
        <f t="shared" si="0"/>
        <v>0.91527026186477578</v>
      </c>
      <c r="S9" s="25">
        <f t="shared" si="0"/>
        <v>0.90764446103128726</v>
      </c>
      <c r="T9" s="25">
        <f t="shared" si="0"/>
        <v>0.92147788766560934</v>
      </c>
      <c r="U9" s="25">
        <f t="shared" si="0"/>
        <v>0.91532002239223742</v>
      </c>
      <c r="V9" s="25">
        <f t="shared" si="0"/>
        <v>0.90432294582322581</v>
      </c>
      <c r="W9" s="25">
        <f t="shared" si="0"/>
        <v>0.89068856129875007</v>
      </c>
      <c r="X9" s="25">
        <f t="shared" si="0"/>
        <v>0.91793245008397106</v>
      </c>
      <c r="Y9" s="25">
        <f t="shared" si="0"/>
        <v>0.88858617901349779</v>
      </c>
      <c r="Z9" s="25">
        <f t="shared" si="0"/>
        <v>0.88660819804689939</v>
      </c>
      <c r="AA9" s="25">
        <f t="shared" si="0"/>
        <v>0.87507619580767571</v>
      </c>
      <c r="AB9" s="25">
        <f t="shared" si="0"/>
        <v>0.87381974248927063</v>
      </c>
    </row>
  </sheetData>
  <pageMargins left="0.7" right="0.7" top="0.75" bottom="0.75" header="0.3" footer="0.3"/>
  <pageSetup orientation="portrait" horizontalDpi="90" verticalDpi="9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0"/>
  <sheetViews>
    <sheetView topLeftCell="R1" workbookViewId="0">
      <selection activeCell="B9" sqref="B9:AC10"/>
    </sheetView>
  </sheetViews>
  <sheetFormatPr defaultRowHeight="14.5" x14ac:dyDescent="0.35"/>
  <cols>
    <col min="1" max="1" width="12" bestFit="1" customWidth="1"/>
    <col min="2" max="2" width="8.54296875" bestFit="1" customWidth="1"/>
    <col min="3" max="3" width="21.81640625" bestFit="1" customWidth="1"/>
    <col min="4" max="4" width="22.81640625" bestFit="1" customWidth="1"/>
    <col min="5" max="28" width="11.54296875" customWidth="1"/>
  </cols>
  <sheetData>
    <row r="1" spans="1:29" ht="39.5" x14ac:dyDescent="0.35">
      <c r="A1" s="9" t="s">
        <v>0</v>
      </c>
      <c r="B1" s="10" t="s">
        <v>1</v>
      </c>
      <c r="C1" s="7" t="s">
        <v>2</v>
      </c>
      <c r="D1" s="7" t="s">
        <v>3</v>
      </c>
      <c r="E1" s="8">
        <v>1</v>
      </c>
      <c r="F1" s="8">
        <v>2</v>
      </c>
      <c r="G1" s="8">
        <v>3</v>
      </c>
      <c r="H1" s="8">
        <v>4</v>
      </c>
      <c r="I1" s="8">
        <v>5</v>
      </c>
      <c r="J1" s="8">
        <v>6</v>
      </c>
      <c r="K1" s="8">
        <v>7</v>
      </c>
      <c r="L1" s="8">
        <v>8</v>
      </c>
      <c r="M1" s="8">
        <v>9</v>
      </c>
      <c r="N1" s="8">
        <v>10</v>
      </c>
      <c r="O1" s="8">
        <v>11</v>
      </c>
      <c r="P1" s="8">
        <v>12</v>
      </c>
      <c r="Q1" s="8">
        <v>13</v>
      </c>
      <c r="R1" s="8">
        <v>14</v>
      </c>
      <c r="S1" s="8">
        <v>15</v>
      </c>
      <c r="T1" s="8">
        <v>16</v>
      </c>
      <c r="U1" s="8">
        <v>17</v>
      </c>
      <c r="V1" s="8">
        <v>18</v>
      </c>
      <c r="W1" s="8">
        <v>19</v>
      </c>
      <c r="X1" s="8">
        <v>20</v>
      </c>
      <c r="Y1" s="8">
        <v>21</v>
      </c>
      <c r="Z1" s="8">
        <v>22</v>
      </c>
      <c r="AA1" s="8">
        <v>23</v>
      </c>
      <c r="AB1" s="8">
        <v>24</v>
      </c>
    </row>
    <row r="2" spans="1:29" x14ac:dyDescent="0.35">
      <c r="A2" s="3" t="s">
        <v>230</v>
      </c>
      <c r="B2" s="3">
        <v>1</v>
      </c>
      <c r="C2" s="3" t="s">
        <v>231</v>
      </c>
      <c r="D2" s="3" t="s">
        <v>230</v>
      </c>
      <c r="E2" s="3">
        <v>0.74500000000000044</v>
      </c>
      <c r="F2" s="3">
        <v>0.73983516483516554</v>
      </c>
      <c r="G2" s="3">
        <v>0.73818681318681378</v>
      </c>
      <c r="H2" s="3">
        <v>4.3689560439560395</v>
      </c>
      <c r="I2" s="3">
        <v>0.7184120879120881</v>
      </c>
      <c r="J2" s="3">
        <v>0.72016483516483532</v>
      </c>
      <c r="K2" s="3">
        <v>0.70873626373626319</v>
      </c>
      <c r="L2" s="3">
        <v>0.73076923076922995</v>
      </c>
      <c r="M2" s="3">
        <v>0.76406593406593348</v>
      </c>
      <c r="N2" s="3">
        <v>0.76549450549450504</v>
      </c>
      <c r="O2" s="3">
        <v>0.74826923076923013</v>
      </c>
      <c r="P2" s="3">
        <v>0.72499999999999931</v>
      </c>
      <c r="Q2" s="3">
        <v>0.80038461538461503</v>
      </c>
      <c r="R2" s="3">
        <v>0.8</v>
      </c>
      <c r="S2" s="3">
        <v>0.81423076923076909</v>
      </c>
      <c r="T2" s="3">
        <v>0.78071428571428514</v>
      </c>
      <c r="U2" s="3">
        <v>0.79840659340659326</v>
      </c>
      <c r="V2" s="3">
        <v>0.80774725274725234</v>
      </c>
      <c r="W2" s="3">
        <v>0.80450549450549402</v>
      </c>
      <c r="X2" s="3">
        <v>0.81016483516483451</v>
      </c>
      <c r="Y2" s="3">
        <v>0.80890109890109829</v>
      </c>
      <c r="Z2" s="3">
        <v>0.81142857142857205</v>
      </c>
      <c r="AA2" s="3">
        <v>0.81505494505494569</v>
      </c>
      <c r="AB2" s="3">
        <v>0.80318681318681373</v>
      </c>
    </row>
    <row r="3" spans="1:29" x14ac:dyDescent="0.35">
      <c r="A3" s="3" t="s">
        <v>54</v>
      </c>
      <c r="B3" s="3">
        <v>1</v>
      </c>
      <c r="C3" s="3" t="s">
        <v>232</v>
      </c>
      <c r="D3" s="3" t="s">
        <v>53</v>
      </c>
      <c r="E3" s="3">
        <v>4.0000000000000022E-2</v>
      </c>
      <c r="F3" s="3">
        <v>4.0000000000000022E-2</v>
      </c>
      <c r="G3" s="3">
        <v>4.0000000000000022E-2</v>
      </c>
      <c r="H3" s="3">
        <v>4.0000000000000022E-2</v>
      </c>
      <c r="I3" s="3">
        <v>4.0000000000000022E-2</v>
      </c>
      <c r="J3" s="3">
        <v>4.0000000000000022E-2</v>
      </c>
      <c r="K3" s="3">
        <v>4.0000000000000022E-2</v>
      </c>
      <c r="L3" s="3">
        <v>4.0000000000000022E-2</v>
      </c>
      <c r="M3" s="3">
        <v>4.0000000000000022E-2</v>
      </c>
      <c r="N3" s="3">
        <v>4.0000000000000022E-2</v>
      </c>
      <c r="O3" s="3">
        <v>4.0000000000000022E-2</v>
      </c>
      <c r="P3" s="3">
        <v>4.0000000000000022E-2</v>
      </c>
      <c r="Q3" s="3">
        <v>4.0000000000000022E-2</v>
      </c>
      <c r="R3" s="3">
        <v>4.0000000000000022E-2</v>
      </c>
      <c r="S3" s="3">
        <v>4.0000000000000022E-2</v>
      </c>
      <c r="T3" s="3">
        <v>4.0000000000000022E-2</v>
      </c>
      <c r="U3" s="3">
        <v>4.0000000000000022E-2</v>
      </c>
      <c r="V3" s="3">
        <v>4.0000000000000022E-2</v>
      </c>
      <c r="W3" s="3">
        <v>4.0000000000000022E-2</v>
      </c>
      <c r="X3" s="3">
        <v>4.0000000000000022E-2</v>
      </c>
      <c r="Y3" s="3">
        <v>4.0000000000000022E-2</v>
      </c>
      <c r="Z3" s="3">
        <v>4.0000000000000022E-2</v>
      </c>
      <c r="AA3" s="3">
        <v>4.0000000000000022E-2</v>
      </c>
      <c r="AB3" s="3">
        <v>4.0000000000000022E-2</v>
      </c>
    </row>
    <row r="4" spans="1:29" x14ac:dyDescent="0.35">
      <c r="A4" s="3" t="s">
        <v>230</v>
      </c>
      <c r="B4" s="3">
        <v>1</v>
      </c>
      <c r="C4" s="3" t="s">
        <v>233</v>
      </c>
      <c r="D4" s="3" t="s">
        <v>230</v>
      </c>
      <c r="E4" s="3">
        <v>0.84879120879120762</v>
      </c>
      <c r="F4" s="3">
        <v>0.85126373626373508</v>
      </c>
      <c r="G4" s="3">
        <v>0.929010989010988</v>
      </c>
      <c r="H4" s="3">
        <v>0.83697802197802096</v>
      </c>
      <c r="I4" s="3">
        <v>0.84714285714285575</v>
      </c>
      <c r="J4" s="3">
        <v>0.85175824175824022</v>
      </c>
      <c r="K4" s="3">
        <v>0.85565934065933902</v>
      </c>
      <c r="L4" s="3">
        <v>0.86510989010988881</v>
      </c>
      <c r="M4" s="3">
        <v>0.8605494505494492</v>
      </c>
      <c r="N4" s="3">
        <v>0.82181318681318549</v>
      </c>
      <c r="O4" s="3">
        <v>0.82675824175824064</v>
      </c>
      <c r="P4" s="3">
        <v>0.93549450549450419</v>
      </c>
      <c r="Q4" s="3">
        <v>0.96060439560439415</v>
      </c>
      <c r="R4" s="3">
        <v>0.93192307692307541</v>
      </c>
      <c r="S4" s="3">
        <v>0.98499999999999865</v>
      </c>
      <c r="T4" s="3">
        <v>0.9291758241758229</v>
      </c>
      <c r="U4" s="3">
        <v>0.92054945054944926</v>
      </c>
      <c r="V4" s="3">
        <v>0.93532967032966907</v>
      </c>
      <c r="W4" s="3">
        <v>0.90736263736263623</v>
      </c>
      <c r="X4" s="3">
        <v>0.91010989010988896</v>
      </c>
      <c r="Y4" s="3">
        <v>0.87615384615384495</v>
      </c>
      <c r="Z4" s="3">
        <v>0.81824175824175693</v>
      </c>
      <c r="AA4" s="3">
        <v>0.81351648351648231</v>
      </c>
      <c r="AB4" s="3">
        <v>0.97532967032966889</v>
      </c>
    </row>
    <row r="5" spans="1:29" x14ac:dyDescent="0.35">
      <c r="A5" s="3" t="s">
        <v>182</v>
      </c>
      <c r="B5" s="3">
        <v>1</v>
      </c>
      <c r="C5" s="3" t="s">
        <v>234</v>
      </c>
      <c r="D5" s="3" t="s">
        <v>182</v>
      </c>
      <c r="E5" s="3">
        <v>7.186813186813187</v>
      </c>
      <c r="F5" s="3">
        <v>7.3516483516483513</v>
      </c>
      <c r="G5" s="3">
        <v>7.4230769230769234</v>
      </c>
      <c r="H5" s="3">
        <v>7.4285714285714288</v>
      </c>
      <c r="I5" s="3">
        <v>7.4835164835164836</v>
      </c>
      <c r="J5" s="3">
        <v>7.5219780219780219</v>
      </c>
      <c r="K5" s="3">
        <v>7.686813186813187</v>
      </c>
      <c r="L5" s="3">
        <v>7.7252747252747254</v>
      </c>
      <c r="M5" s="3">
        <v>7.5714285714285712</v>
      </c>
      <c r="N5" s="3">
        <v>8.0274725274725274</v>
      </c>
      <c r="O5" s="3">
        <v>7.6373626373626378</v>
      </c>
      <c r="P5" s="3">
        <v>7.6703296703296706</v>
      </c>
      <c r="Q5" s="3">
        <v>7.7087912087912089</v>
      </c>
      <c r="R5" s="3">
        <v>7.8186813186813184</v>
      </c>
      <c r="S5" s="3">
        <v>7.895604395604396</v>
      </c>
      <c r="T5" s="3">
        <v>7.8516483516483513</v>
      </c>
      <c r="U5" s="3">
        <v>7.9725274725274726</v>
      </c>
      <c r="V5" s="3">
        <v>7.802197802197802</v>
      </c>
      <c r="W5" s="3">
        <v>7.7472527472527473</v>
      </c>
      <c r="X5" s="3">
        <v>7.7087912087912089</v>
      </c>
      <c r="Y5" s="3">
        <v>7.615384615384615</v>
      </c>
      <c r="Z5" s="3">
        <v>7.6428571428571432</v>
      </c>
      <c r="AA5" s="3">
        <v>7.6428571428571432</v>
      </c>
      <c r="AB5" s="3">
        <v>7.6428571428571432</v>
      </c>
    </row>
    <row r="6" spans="1:29" x14ac:dyDescent="0.35">
      <c r="A6" s="3" t="s">
        <v>63</v>
      </c>
      <c r="B6" s="3">
        <v>1</v>
      </c>
      <c r="C6" s="3" t="s">
        <v>235</v>
      </c>
      <c r="D6" s="3" t="s">
        <v>236</v>
      </c>
      <c r="E6" s="3">
        <v>2.8494505494505464</v>
      </c>
      <c r="F6" s="3">
        <v>2.850549450549448</v>
      </c>
      <c r="G6" s="3">
        <v>2.851098901098899</v>
      </c>
      <c r="H6" s="3">
        <v>2.9082417582417568</v>
      </c>
      <c r="I6" s="3">
        <v>2.912087912087912</v>
      </c>
      <c r="J6" s="3">
        <v>2.9285714285714293</v>
      </c>
      <c r="K6" s="3">
        <v>2.8260989010989026</v>
      </c>
      <c r="L6" s="3">
        <v>2.8317582417582448</v>
      </c>
      <c r="M6" s="3">
        <v>2.940659340659344</v>
      </c>
      <c r="N6" s="3">
        <v>2.9256043956043971</v>
      </c>
      <c r="O6" s="3">
        <v>2.9176373626373637</v>
      </c>
      <c r="P6" s="3">
        <v>2.8725274725274721</v>
      </c>
      <c r="Q6" s="3">
        <v>2.8637362637362633</v>
      </c>
      <c r="R6" s="3">
        <v>2.7837362637362637</v>
      </c>
      <c r="S6" s="3">
        <v>2.7924725274725275</v>
      </c>
      <c r="T6" s="3">
        <v>2.7889560439560457</v>
      </c>
      <c r="U6" s="3">
        <v>2.797252747252748</v>
      </c>
      <c r="V6" s="3">
        <v>2.7780219780219793</v>
      </c>
      <c r="W6" s="3">
        <v>2.8587912087912084</v>
      </c>
      <c r="X6" s="3">
        <v>2.8439560439560436</v>
      </c>
      <c r="Y6" s="3">
        <v>2.8406593406593399</v>
      </c>
      <c r="Z6" s="3">
        <v>2.8478021978021961</v>
      </c>
      <c r="AA6" s="3">
        <v>2.845604395604393</v>
      </c>
      <c r="AB6" s="3">
        <v>2.8478021978021957</v>
      </c>
    </row>
    <row r="7" spans="1:29" x14ac:dyDescent="0.35">
      <c r="A7" s="3" t="s">
        <v>16</v>
      </c>
      <c r="B7" s="3">
        <v>1</v>
      </c>
      <c r="C7" s="3" t="s">
        <v>237</v>
      </c>
      <c r="D7" s="3" t="s">
        <v>16</v>
      </c>
      <c r="E7" s="3">
        <v>5.8788076923076922</v>
      </c>
      <c r="F7" s="3">
        <v>5.8576923076923082</v>
      </c>
      <c r="G7" s="3">
        <v>6.2036373626373624</v>
      </c>
      <c r="H7" s="3">
        <v>6.6561538461538454</v>
      </c>
      <c r="I7" s="3">
        <v>6.5671153846153851</v>
      </c>
      <c r="J7" s="3">
        <v>5.7891978021978039</v>
      </c>
      <c r="K7" s="3">
        <v>5.812906593406594</v>
      </c>
      <c r="L7" s="3">
        <v>6.3675274725274722</v>
      </c>
      <c r="M7" s="3">
        <v>6.2440659340659321</v>
      </c>
      <c r="N7" s="3">
        <v>6.2510989010989002</v>
      </c>
      <c r="O7" s="3">
        <v>6.4211538461538478</v>
      </c>
      <c r="P7" s="3">
        <v>6.618901098901099</v>
      </c>
      <c r="Q7" s="3">
        <v>6.9407582417582407</v>
      </c>
      <c r="R7" s="3">
        <v>6.500054945054945</v>
      </c>
      <c r="S7" s="3">
        <v>6.5024175824175838</v>
      </c>
      <c r="T7" s="3">
        <v>6.3434175824175796</v>
      </c>
      <c r="U7" s="3">
        <v>6.4371978021978009</v>
      </c>
      <c r="V7" s="3">
        <v>6.4604340659340656</v>
      </c>
      <c r="W7" s="3">
        <v>6.9182967032967015</v>
      </c>
      <c r="X7" s="3">
        <v>6.3666483516483519</v>
      </c>
      <c r="Y7" s="3">
        <v>6.2378021978021962</v>
      </c>
      <c r="Z7" s="3">
        <v>5.9313186813186816</v>
      </c>
      <c r="AA7" s="3">
        <v>5.9946153846153845</v>
      </c>
      <c r="AB7" s="3">
        <v>5.8719890109890107</v>
      </c>
    </row>
    <row r="9" spans="1:29" x14ac:dyDescent="0.35">
      <c r="B9" s="22">
        <f>SUM(B2:B7)</f>
        <v>6</v>
      </c>
      <c r="E9" s="23">
        <f>SUMPRODUCT(E2:E7,$B$2:$B7)/$B$9</f>
        <v>2.9248104395604386</v>
      </c>
      <c r="F9" s="23">
        <f>SUMPRODUCT(F2:F7,$B$2:$B7)/$B$9</f>
        <v>2.9484981684981677</v>
      </c>
      <c r="G9" s="23">
        <f>SUMPRODUCT(G2:G7,$B$2:$B7)/$B$9</f>
        <v>3.0308351648351644</v>
      </c>
      <c r="H9" s="23">
        <f>SUMPRODUCT(H2:H7,$B$2:$B7)/$B$9</f>
        <v>3.7064835164835155</v>
      </c>
      <c r="I9" s="23">
        <f>SUMPRODUCT(I2:I7,$B$2:$B7)/$B$9</f>
        <v>3.0947124542124542</v>
      </c>
      <c r="J9" s="23">
        <f>SUMPRODUCT(J2:J7,$B$2:$B7)/$B$9</f>
        <v>2.9752783882783884</v>
      </c>
      <c r="K9" s="23">
        <f>SUMPRODUCT(K2:K7,$B$2:$B7)/$B$9</f>
        <v>2.9883690476190474</v>
      </c>
      <c r="L9" s="23">
        <f>SUMPRODUCT(L2:L7,$B$2:$B7)/$B$9</f>
        <v>3.0934065934065935</v>
      </c>
      <c r="M9" s="23">
        <f>SUMPRODUCT(M2:M7,$B$2:$B7)/$B$9</f>
        <v>3.0701282051282051</v>
      </c>
      <c r="N9" s="23">
        <f>SUMPRODUCT(N2:N7,$B$2:$B7)/$B$9</f>
        <v>3.138580586080586</v>
      </c>
      <c r="O9" s="23">
        <f>SUMPRODUCT(O2:O7,$B$2:$B7)/$B$9</f>
        <v>3.0985302197802205</v>
      </c>
      <c r="P9" s="23">
        <f>SUMPRODUCT(P2:P7,$B$2:$B7)/$B$9</f>
        <v>3.1437087912087907</v>
      </c>
      <c r="Q9" s="23">
        <f>SUMPRODUCT(Q2:Q7,$B$2:$B7)/$B$9</f>
        <v>3.2190457875457867</v>
      </c>
      <c r="R9" s="23">
        <f>SUMPRODUCT(R2:R7,$B$2:$B7)/$B$9</f>
        <v>3.1457326007326003</v>
      </c>
      <c r="S9" s="23">
        <f>SUMPRODUCT(S2:S7,$B$2:$B7)/$B$9</f>
        <v>3.1716208791208795</v>
      </c>
      <c r="T9" s="23">
        <f>SUMPRODUCT(T2:T7,$B$2:$B7)/$B$9</f>
        <v>3.122318681318681</v>
      </c>
      <c r="U9" s="23">
        <f>SUMPRODUCT(U2:U7,$B$2:$B7)/$B$9</f>
        <v>3.1609890109890109</v>
      </c>
      <c r="V9" s="23">
        <f>SUMPRODUCT(V2:V7,$B$2:$B7)/$B$9</f>
        <v>3.1372884615384611</v>
      </c>
      <c r="W9" s="23">
        <f>SUMPRODUCT(W2:W7,$B$2:$B7)/$B$9</f>
        <v>3.2127014652014645</v>
      </c>
      <c r="X9" s="23">
        <f>SUMPRODUCT(X2:X7,$B$2:$B7)/$B$9</f>
        <v>3.1132783882783879</v>
      </c>
      <c r="Y9" s="23">
        <f>SUMPRODUCT(Y2:Y7,$B$2:$B7)/$B$9</f>
        <v>3.0698168498168492</v>
      </c>
      <c r="Z9" s="23">
        <f>SUMPRODUCT(Z2:Z7,$B$2:$B7)/$B$9</f>
        <v>3.015274725274725</v>
      </c>
      <c r="AA9" s="23">
        <f>SUMPRODUCT(AA2:AA7,$B$2:$B7)/$B$9</f>
        <v>3.0252747252747247</v>
      </c>
      <c r="AB9" s="23">
        <f>SUMPRODUCT(AB2:AB7,$B$2:$B7)/$B$9</f>
        <v>3.0301941391941387</v>
      </c>
      <c r="AC9" s="24">
        <f>MAX(E9:AB9)</f>
        <v>3.7064835164835155</v>
      </c>
    </row>
    <row r="10" spans="1:29" x14ac:dyDescent="0.35">
      <c r="B10" s="13"/>
      <c r="C10" s="13"/>
      <c r="D10" s="13"/>
      <c r="E10" s="25">
        <f>E9/$AC$9</f>
        <v>0.78910655518989592</v>
      </c>
      <c r="F10" s="25">
        <f t="shared" ref="F10:AB10" si="0">F9/$AC$9</f>
        <v>0.79549744532400413</v>
      </c>
      <c r="G10" s="25">
        <f t="shared" si="0"/>
        <v>0.81771176139227375</v>
      </c>
      <c r="H10" s="25">
        <f t="shared" si="0"/>
        <v>1</v>
      </c>
      <c r="I10" s="25">
        <f t="shared" si="0"/>
        <v>0.83494569460503842</v>
      </c>
      <c r="J10" s="25">
        <f t="shared" si="0"/>
        <v>0.80272268176742101</v>
      </c>
      <c r="K10" s="25">
        <f t="shared" si="0"/>
        <v>0.80625450897842621</v>
      </c>
      <c r="L10" s="25">
        <f t="shared" si="0"/>
        <v>0.83459337661952648</v>
      </c>
      <c r="M10" s="25">
        <f t="shared" si="0"/>
        <v>0.82831292557344338</v>
      </c>
      <c r="N10" s="25">
        <f t="shared" si="0"/>
        <v>0.84678120707205495</v>
      </c>
      <c r="O10" s="25">
        <f t="shared" si="0"/>
        <v>0.83597571822467354</v>
      </c>
      <c r="P10" s="25">
        <f t="shared" si="0"/>
        <v>0.84816478401375683</v>
      </c>
      <c r="Q10" s="25">
        <f t="shared" si="0"/>
        <v>0.86849051755660311</v>
      </c>
      <c r="R10" s="25">
        <f t="shared" si="0"/>
        <v>0.84871080277110711</v>
      </c>
      <c r="S10" s="25">
        <f t="shared" si="0"/>
        <v>0.85569539565359221</v>
      </c>
      <c r="T10" s="25">
        <f t="shared" si="0"/>
        <v>0.8423937857629934</v>
      </c>
      <c r="U10" s="25">
        <f t="shared" si="0"/>
        <v>0.85282694417267058</v>
      </c>
      <c r="V10" s="25">
        <f t="shared" si="0"/>
        <v>0.84643259509620816</v>
      </c>
      <c r="W10" s="25">
        <f t="shared" si="0"/>
        <v>0.86677883522586896</v>
      </c>
      <c r="X10" s="25">
        <f t="shared" si="0"/>
        <v>0.83995473726862158</v>
      </c>
      <c r="Y10" s="25">
        <f t="shared" si="0"/>
        <v>0.8282289226876971</v>
      </c>
      <c r="Z10" s="25">
        <f t="shared" si="0"/>
        <v>0.81351359364345233</v>
      </c>
      <c r="AA10" s="25">
        <f t="shared" si="0"/>
        <v>0.81621156867977118</v>
      </c>
      <c r="AB10" s="25">
        <f t="shared" si="0"/>
        <v>0.8175388142745611</v>
      </c>
    </row>
  </sheetData>
  <pageMargins left="0.7" right="0.7" top="0.75" bottom="0.75" header="0.3" footer="0.3"/>
  <pageSetup orientation="portrait" horizontalDpi="90" verticalDpi="9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51536-8010-4045-BFA2-0CDB0312F8EE}">
  <sheetPr>
    <tabColor theme="0"/>
  </sheetPr>
  <dimension ref="A1:AC9"/>
  <sheetViews>
    <sheetView workbookViewId="0">
      <selection activeCell="E9" sqref="E9:AB9"/>
    </sheetView>
  </sheetViews>
  <sheetFormatPr defaultRowHeight="14.5" x14ac:dyDescent="0.35"/>
  <cols>
    <col min="1" max="1" width="17.90625" customWidth="1"/>
    <col min="2" max="2" width="8.54296875" bestFit="1" customWidth="1"/>
    <col min="3" max="3" width="21.26953125" bestFit="1" customWidth="1"/>
    <col min="4" max="4" width="12.26953125" bestFit="1" customWidth="1"/>
    <col min="5" max="28" width="11.54296875" customWidth="1"/>
  </cols>
  <sheetData>
    <row r="1" spans="1:29" ht="39.5" x14ac:dyDescent="0.35">
      <c r="A1" s="9" t="s">
        <v>0</v>
      </c>
      <c r="B1" s="10" t="s">
        <v>1</v>
      </c>
      <c r="C1" s="7" t="s">
        <v>2</v>
      </c>
      <c r="D1" s="7" t="s">
        <v>3</v>
      </c>
      <c r="E1" s="8">
        <v>1</v>
      </c>
      <c r="F1" s="8">
        <v>2</v>
      </c>
      <c r="G1" s="8">
        <v>3</v>
      </c>
      <c r="H1" s="8">
        <v>4</v>
      </c>
      <c r="I1" s="8">
        <v>5</v>
      </c>
      <c r="J1" s="8">
        <v>6</v>
      </c>
      <c r="K1" s="8">
        <v>7</v>
      </c>
      <c r="L1" s="8">
        <v>8</v>
      </c>
      <c r="M1" s="8">
        <v>9</v>
      </c>
      <c r="N1" s="8">
        <v>10</v>
      </c>
      <c r="O1" s="8">
        <v>11</v>
      </c>
      <c r="P1" s="8">
        <v>12</v>
      </c>
      <c r="Q1" s="8">
        <v>13</v>
      </c>
      <c r="R1" s="8">
        <v>14</v>
      </c>
      <c r="S1" s="8">
        <v>15</v>
      </c>
      <c r="T1" s="8">
        <v>16</v>
      </c>
      <c r="U1" s="8">
        <v>17</v>
      </c>
      <c r="V1" s="8">
        <v>18</v>
      </c>
      <c r="W1" s="8">
        <v>19</v>
      </c>
      <c r="X1" s="8">
        <v>20</v>
      </c>
      <c r="Y1" s="8">
        <v>21</v>
      </c>
      <c r="Z1" s="8">
        <v>22</v>
      </c>
      <c r="AA1" s="8">
        <v>23</v>
      </c>
      <c r="AB1" s="8">
        <v>24</v>
      </c>
    </row>
    <row r="2" spans="1:29" x14ac:dyDescent="0.35">
      <c r="A2" s="3" t="s">
        <v>16</v>
      </c>
      <c r="B2" s="3">
        <v>1</v>
      </c>
      <c r="C2" s="3" t="s">
        <v>238</v>
      </c>
      <c r="D2" s="3" t="s">
        <v>137</v>
      </c>
      <c r="E2" s="3">
        <v>28.241758241758241</v>
      </c>
      <c r="F2" s="3">
        <v>33.46153846153846</v>
      </c>
      <c r="G2" s="3">
        <v>33.340659340659343</v>
      </c>
      <c r="H2" s="3">
        <v>35.68681318681319</v>
      </c>
      <c r="I2" s="3">
        <v>33.681318681318679</v>
      </c>
      <c r="J2" s="3">
        <v>34.945054945054942</v>
      </c>
      <c r="K2" s="3">
        <v>39.230769230769234</v>
      </c>
      <c r="L2" s="3">
        <v>41.604395604395606</v>
      </c>
      <c r="M2" s="3">
        <v>45.439560439560438</v>
      </c>
      <c r="N2" s="3">
        <v>45.565934065934066</v>
      </c>
      <c r="O2" s="3">
        <v>47.021978021978022</v>
      </c>
      <c r="P2" s="3">
        <v>44.14835164835165</v>
      </c>
      <c r="Q2" s="3">
        <v>51.016483516483518</v>
      </c>
      <c r="R2" s="3">
        <v>46.53846153846154</v>
      </c>
      <c r="S2" s="3">
        <v>42.719780219780219</v>
      </c>
      <c r="T2" s="3">
        <v>45.565934065934066</v>
      </c>
      <c r="U2" s="3">
        <v>46.978021978021978</v>
      </c>
      <c r="V2" s="3">
        <v>40.96153846153846</v>
      </c>
      <c r="W2" s="3">
        <v>38.18681318681319</v>
      </c>
      <c r="X2" s="3">
        <v>38.571428571428569</v>
      </c>
      <c r="Y2" s="3">
        <v>42.582417582417584</v>
      </c>
      <c r="Z2" s="3">
        <v>42.472527472527474</v>
      </c>
      <c r="AA2" s="3">
        <v>37.802197802197803</v>
      </c>
      <c r="AB2" s="3">
        <v>31.708791208791208</v>
      </c>
    </row>
    <row r="3" spans="1:29" x14ac:dyDescent="0.35">
      <c r="A3" s="3" t="s">
        <v>39</v>
      </c>
      <c r="B3" s="3">
        <v>1</v>
      </c>
      <c r="C3" s="3" t="s">
        <v>239</v>
      </c>
      <c r="D3" s="3" t="s">
        <v>173</v>
      </c>
      <c r="E3" s="3">
        <v>27.362637362637361</v>
      </c>
      <c r="F3" s="3">
        <v>23.076923076923077</v>
      </c>
      <c r="G3" s="3">
        <v>22.747252747252748</v>
      </c>
      <c r="H3" s="3">
        <v>23.846153846153847</v>
      </c>
      <c r="I3" s="3">
        <v>22.637362637362639</v>
      </c>
      <c r="J3" s="3">
        <v>20.76923076923077</v>
      </c>
      <c r="K3" s="3">
        <v>22.362637362637361</v>
      </c>
      <c r="L3" s="3">
        <v>24.835164835164836</v>
      </c>
      <c r="M3" s="3">
        <v>22.967032967032967</v>
      </c>
      <c r="N3" s="3">
        <v>21.318681318681318</v>
      </c>
      <c r="O3" s="3">
        <v>21.324175824175825</v>
      </c>
      <c r="P3" s="3">
        <v>22.857142857142858</v>
      </c>
      <c r="Q3" s="3">
        <v>24.505494505494507</v>
      </c>
      <c r="R3" s="3">
        <v>23.901098901098901</v>
      </c>
      <c r="S3" s="3">
        <v>22.252747252747252</v>
      </c>
      <c r="T3" s="3">
        <v>22.912087912087912</v>
      </c>
      <c r="U3" s="3">
        <v>21.703296703296704</v>
      </c>
      <c r="V3" s="3">
        <v>24.010989010989011</v>
      </c>
      <c r="W3" s="3">
        <v>23.736263736263737</v>
      </c>
      <c r="X3" s="3">
        <v>24.890109890109891</v>
      </c>
      <c r="Y3" s="3">
        <v>22.967032967032967</v>
      </c>
      <c r="Z3" s="3">
        <v>23.626373626373628</v>
      </c>
      <c r="AA3" s="3">
        <v>24.395604395604394</v>
      </c>
      <c r="AB3" s="3">
        <v>24.23076923076923</v>
      </c>
    </row>
    <row r="4" spans="1:29" x14ac:dyDescent="0.35">
      <c r="A4" s="3" t="s">
        <v>39</v>
      </c>
      <c r="B4" s="3">
        <v>1</v>
      </c>
      <c r="C4" s="3" t="s">
        <v>239</v>
      </c>
      <c r="D4" s="3" t="s">
        <v>173</v>
      </c>
      <c r="E4" s="3">
        <v>23.516483516483518</v>
      </c>
      <c r="F4" s="3">
        <v>19.615384615384617</v>
      </c>
      <c r="G4" s="3">
        <v>19.23076923076923</v>
      </c>
      <c r="H4" s="3">
        <v>21.53846153846154</v>
      </c>
      <c r="I4" s="3">
        <v>19.010989010989011</v>
      </c>
      <c r="J4" s="3">
        <v>18.791208791208792</v>
      </c>
      <c r="K4" s="3">
        <v>19.945054945054945</v>
      </c>
      <c r="L4" s="3">
        <v>18.406593406593405</v>
      </c>
      <c r="M4" s="3">
        <v>18.802197802197803</v>
      </c>
      <c r="N4" s="3">
        <v>16.483516483516482</v>
      </c>
      <c r="O4" s="3">
        <v>15.824175824175825</v>
      </c>
      <c r="P4" s="3">
        <v>17.142857142857142</v>
      </c>
      <c r="Q4" s="3">
        <v>17.307692307692307</v>
      </c>
      <c r="R4" s="3">
        <v>18.846153846153847</v>
      </c>
      <c r="S4" s="3">
        <v>18.241758241758241</v>
      </c>
      <c r="T4" s="3">
        <v>19.725274725274726</v>
      </c>
      <c r="U4" s="3">
        <v>19.835164835164836</v>
      </c>
      <c r="V4" s="3">
        <v>21.098901098901099</v>
      </c>
      <c r="W4" s="3">
        <v>20.439560439560442</v>
      </c>
      <c r="X4" s="3">
        <v>21.703296703296704</v>
      </c>
      <c r="Y4" s="3">
        <v>22.692307692307693</v>
      </c>
      <c r="Z4" s="3">
        <v>21.208791208791208</v>
      </c>
      <c r="AA4" s="3">
        <v>19.835164835164836</v>
      </c>
      <c r="AB4" s="3">
        <v>20.824175824175825</v>
      </c>
    </row>
    <row r="5" spans="1:29" x14ac:dyDescent="0.35">
      <c r="A5" s="3" t="s">
        <v>56</v>
      </c>
      <c r="B5" s="3">
        <v>1</v>
      </c>
      <c r="C5" s="3" t="s">
        <v>240</v>
      </c>
      <c r="D5" s="3" t="s">
        <v>58</v>
      </c>
      <c r="E5" s="3">
        <v>26.208791208791208</v>
      </c>
      <c r="F5" s="3">
        <v>27.543956043956044</v>
      </c>
      <c r="G5" s="3">
        <v>30.686813186813186</v>
      </c>
      <c r="H5" s="3">
        <v>32.335164835164832</v>
      </c>
      <c r="I5" s="3">
        <v>35.494505494505496</v>
      </c>
      <c r="J5" s="3">
        <v>37.417582417582416</v>
      </c>
      <c r="K5" s="3">
        <v>39.917582417582416</v>
      </c>
      <c r="L5" s="3">
        <v>39.214285714285715</v>
      </c>
      <c r="M5" s="3">
        <v>39.582417582417584</v>
      </c>
      <c r="N5" s="3">
        <v>38.736263736263737</v>
      </c>
      <c r="O5" s="3">
        <v>39.642857142857146</v>
      </c>
      <c r="P5" s="3">
        <v>39.642857142857146</v>
      </c>
      <c r="Q5" s="3">
        <v>37.939560439560438</v>
      </c>
      <c r="R5" s="3">
        <v>37.483516483516482</v>
      </c>
      <c r="S5" s="3">
        <v>38.35164835164835</v>
      </c>
      <c r="T5" s="3">
        <v>36.197802197802197</v>
      </c>
      <c r="U5" s="3">
        <v>35.467032967032964</v>
      </c>
      <c r="V5" s="3">
        <v>35.494505494505496</v>
      </c>
      <c r="W5" s="3">
        <v>35.934065934065934</v>
      </c>
      <c r="X5" s="3">
        <v>35.57692307692308</v>
      </c>
      <c r="Y5" s="3">
        <v>33.901098901098898</v>
      </c>
      <c r="Z5" s="3">
        <v>32.835164835164832</v>
      </c>
      <c r="AA5" s="3">
        <v>28.708791208791208</v>
      </c>
      <c r="AB5" s="3">
        <v>27.829670329670328</v>
      </c>
    </row>
    <row r="6" spans="1:29" x14ac:dyDescent="0.35">
      <c r="A6" s="3" t="s">
        <v>65</v>
      </c>
      <c r="B6" s="3">
        <v>1</v>
      </c>
      <c r="C6" s="3" t="s">
        <v>241</v>
      </c>
      <c r="D6" s="3" t="s">
        <v>67</v>
      </c>
      <c r="E6" s="3">
        <v>43.001636190770995</v>
      </c>
      <c r="F6" s="3">
        <v>46.150197890640541</v>
      </c>
      <c r="G6" s="3">
        <v>52.775609702169056</v>
      </c>
      <c r="H6" s="3">
        <v>51.014161894443582</v>
      </c>
      <c r="I6" s="3">
        <v>49.495655250182409</v>
      </c>
      <c r="J6" s="3">
        <v>51.983604926260853</v>
      </c>
      <c r="K6" s="3">
        <v>55.417062816459193</v>
      </c>
      <c r="L6" s="3">
        <v>53.144139562650629</v>
      </c>
      <c r="M6" s="3">
        <v>55.840150794879165</v>
      </c>
      <c r="N6" s="3">
        <v>54.745506003051268</v>
      </c>
      <c r="O6" s="3">
        <v>55.478696353947861</v>
      </c>
      <c r="P6" s="3">
        <v>53.561699869546956</v>
      </c>
      <c r="Q6" s="3">
        <v>52.309792822871295</v>
      </c>
      <c r="R6" s="3">
        <v>52.20493289406771</v>
      </c>
      <c r="S6" s="3">
        <v>49.287510778959479</v>
      </c>
      <c r="T6" s="3">
        <v>49.284498197979083</v>
      </c>
      <c r="U6" s="3">
        <v>52.396908926083974</v>
      </c>
      <c r="V6" s="3">
        <v>50.109558449598687</v>
      </c>
      <c r="W6" s="3">
        <v>53.119430870939929</v>
      </c>
      <c r="X6" s="3">
        <v>48.042651513476464</v>
      </c>
      <c r="Y6" s="3">
        <v>49.246412541181151</v>
      </c>
      <c r="Z6" s="3">
        <v>48.487352687553901</v>
      </c>
      <c r="AA6" s="3">
        <v>50.904658721560125</v>
      </c>
      <c r="AB6" s="3">
        <v>46.599155371791184</v>
      </c>
    </row>
    <row r="7" spans="1:29" x14ac:dyDescent="0.3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</row>
    <row r="8" spans="1:29" x14ac:dyDescent="0.35">
      <c r="B8" s="22">
        <f>SUM(B2:B6)</f>
        <v>5</v>
      </c>
      <c r="E8" s="23">
        <f>SUMPRODUCT(E2:E6,$B$2:$B6)/$B$8</f>
        <v>29.666261304088266</v>
      </c>
      <c r="F8" s="23">
        <f>SUMPRODUCT(F2:F6,$B$2:$B6)/$B$8</f>
        <v>29.969600017688549</v>
      </c>
      <c r="G8" s="23">
        <f>SUMPRODUCT(G2:G6,$B$2:$B6)/$B$8</f>
        <v>31.756220841532713</v>
      </c>
      <c r="H8" s="23">
        <f>SUMPRODUCT(H2:H6,$B$2:$B6)/$B$8</f>
        <v>32.884151060207401</v>
      </c>
      <c r="I8" s="23">
        <f>SUMPRODUCT(I2:I6,$B$2:$B6)/$B$8</f>
        <v>32.063966214871648</v>
      </c>
      <c r="J8" s="23">
        <f>SUMPRODUCT(J2:J6,$B$2:$B6)/$B$8</f>
        <v>32.781336369867553</v>
      </c>
      <c r="K8" s="23">
        <f>SUMPRODUCT(K2:K6,$B$2:$B6)/$B$8</f>
        <v>35.374621354500633</v>
      </c>
      <c r="L8" s="23">
        <f>SUMPRODUCT(L2:L6,$B$2:$B6)/$B$8</f>
        <v>35.440915824618038</v>
      </c>
      <c r="M8" s="23">
        <f>SUMPRODUCT(M2:M6,$B$2:$B6)/$B$8</f>
        <v>36.526271917217592</v>
      </c>
      <c r="N8" s="23">
        <f>SUMPRODUCT(N2:N6,$B$2:$B6)/$B$8</f>
        <v>35.369980321489372</v>
      </c>
      <c r="O8" s="23">
        <f>SUMPRODUCT(O2:O6,$B$2:$B6)/$B$8</f>
        <v>35.858376633426936</v>
      </c>
      <c r="P8" s="23">
        <f>SUMPRODUCT(P2:P6,$B$2:$B6)/$B$8</f>
        <v>35.470581732151153</v>
      </c>
      <c r="Q8" s="23">
        <f>SUMPRODUCT(Q2:Q6,$B$2:$B6)/$B$8</f>
        <v>36.615804718420414</v>
      </c>
      <c r="R8" s="23">
        <f>SUMPRODUCT(R2:R6,$B$2:$B6)/$B$8</f>
        <v>35.794832732659692</v>
      </c>
      <c r="S8" s="23">
        <f>SUMPRODUCT(S2:S6,$B$2:$B6)/$B$8</f>
        <v>34.170688968978709</v>
      </c>
      <c r="T8" s="23">
        <f>SUMPRODUCT(T2:T6,$B$2:$B6)/$B$8</f>
        <v>34.737119419815599</v>
      </c>
      <c r="U8" s="23">
        <f>SUMPRODUCT(U2:U6,$B$2:$B6)/$B$8</f>
        <v>35.276085081920094</v>
      </c>
      <c r="V8" s="23">
        <f>SUMPRODUCT(V2:V6,$B$2:$B6)/$B$8</f>
        <v>34.335098503106551</v>
      </c>
      <c r="W8" s="23">
        <f>SUMPRODUCT(W2:W6,$B$2:$B6)/$B$8</f>
        <v>34.283226833528644</v>
      </c>
      <c r="X8" s="23">
        <f>SUMPRODUCT(X2:X6,$B$2:$B6)/$B$8</f>
        <v>33.756881951046942</v>
      </c>
      <c r="Y8" s="23">
        <f>SUMPRODUCT(Y2:Y6,$B$2:$B6)/$B$8</f>
        <v>34.277853936807659</v>
      </c>
      <c r="Z8" s="23">
        <f>SUMPRODUCT(Z2:Z6,$B$2:$B6)/$B$8</f>
        <v>33.726041966082207</v>
      </c>
      <c r="AA8" s="23">
        <f>SUMPRODUCT(AA2:AA6,$B$2:$B6)/$B$8</f>
        <v>32.329283392663669</v>
      </c>
      <c r="AB8" s="23">
        <f>SUMPRODUCT(AB2:AB6,$B$2:$B6)/$B$8</f>
        <v>30.23851239303956</v>
      </c>
      <c r="AC8" s="24">
        <f>MAX(E8:AB8)</f>
        <v>36.615804718420414</v>
      </c>
    </row>
    <row r="9" spans="1:29" x14ac:dyDescent="0.35">
      <c r="B9" s="13"/>
      <c r="C9" s="13"/>
      <c r="D9" s="13"/>
      <c r="E9" s="25">
        <f>E8/$AC$8</f>
        <v>0.81020372301592425</v>
      </c>
      <c r="F9" s="25">
        <f t="shared" ref="F9:AB9" si="0">F8/$AC$8</f>
        <v>0.81848808863161926</v>
      </c>
      <c r="G9" s="25">
        <f t="shared" si="0"/>
        <v>0.86728179499922398</v>
      </c>
      <c r="H9" s="25">
        <f t="shared" si="0"/>
        <v>0.89808625846380152</v>
      </c>
      <c r="I9" s="25">
        <f t="shared" si="0"/>
        <v>0.87568650918495694</v>
      </c>
      <c r="J9" s="25">
        <f t="shared" si="0"/>
        <v>0.89527832644836436</v>
      </c>
      <c r="K9" s="25">
        <f t="shared" si="0"/>
        <v>0.96610252393837526</v>
      </c>
      <c r="L9" s="25">
        <f t="shared" si="0"/>
        <v>0.96791306642480202</v>
      </c>
      <c r="M9" s="25">
        <f t="shared" si="0"/>
        <v>0.99755480449244971</v>
      </c>
      <c r="N9" s="25">
        <f t="shared" si="0"/>
        <v>0.96597577449105465</v>
      </c>
      <c r="O9" s="25">
        <f t="shared" si="0"/>
        <v>0.97931417619199734</v>
      </c>
      <c r="P9" s="25">
        <f t="shared" si="0"/>
        <v>0.96872326048611657</v>
      </c>
      <c r="Q9" s="25">
        <f t="shared" si="0"/>
        <v>1</v>
      </c>
      <c r="R9" s="25">
        <f t="shared" si="0"/>
        <v>0.97757875343518774</v>
      </c>
      <c r="S9" s="25">
        <f t="shared" si="0"/>
        <v>0.93322239485804248</v>
      </c>
      <c r="T9" s="25">
        <f t="shared" si="0"/>
        <v>0.94869195657306693</v>
      </c>
      <c r="U9" s="25">
        <f t="shared" si="0"/>
        <v>0.96341143812616137</v>
      </c>
      <c r="V9" s="25">
        <f t="shared" si="0"/>
        <v>0.93771251969326508</v>
      </c>
      <c r="W9" s="25">
        <f t="shared" si="0"/>
        <v>0.93629587270225112</v>
      </c>
      <c r="X9" s="25">
        <f t="shared" si="0"/>
        <v>0.92192107235225595</v>
      </c>
      <c r="Y9" s="25">
        <f t="shared" si="0"/>
        <v>0.93614913560983148</v>
      </c>
      <c r="Z9" s="25">
        <f t="shared" si="0"/>
        <v>0.92107881351889431</v>
      </c>
      <c r="AA9" s="25">
        <f t="shared" si="0"/>
        <v>0.88293248342565278</v>
      </c>
      <c r="AB9" s="25">
        <f t="shared" si="0"/>
        <v>0.8258322499144034</v>
      </c>
    </row>
  </sheetData>
  <pageMargins left="0.7" right="0.7" top="0.75" bottom="0.75" header="0.3" footer="0.3"/>
  <pageSetup orientation="portrait" horizontalDpi="90" verticalDpi="9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25F397-2120-42E0-BFE7-9399AF0453A3}">
  <sheetPr>
    <tabColor rgb="FFC00000"/>
  </sheetPr>
  <dimension ref="A1:AC5"/>
  <sheetViews>
    <sheetView topLeftCell="J1" workbookViewId="0">
      <selection activeCell="E5" sqref="E5:AB5"/>
    </sheetView>
  </sheetViews>
  <sheetFormatPr defaultRowHeight="14.5" x14ac:dyDescent="0.35"/>
  <cols>
    <col min="1" max="1" width="23.81640625" bestFit="1" customWidth="1"/>
    <col min="3" max="3" width="9.26953125" bestFit="1" customWidth="1"/>
    <col min="4" max="4" width="13.26953125" bestFit="1" customWidth="1"/>
  </cols>
  <sheetData>
    <row r="1" spans="1:29" ht="39.5" x14ac:dyDescent="0.35">
      <c r="A1" s="9" t="s">
        <v>0</v>
      </c>
      <c r="B1" s="10" t="s">
        <v>1</v>
      </c>
      <c r="C1" s="7" t="s">
        <v>2</v>
      </c>
      <c r="D1" s="7" t="s">
        <v>3</v>
      </c>
      <c r="E1" s="8">
        <v>1</v>
      </c>
      <c r="F1" s="8">
        <v>2</v>
      </c>
      <c r="G1" s="8">
        <v>3</v>
      </c>
      <c r="H1" s="8">
        <v>4</v>
      </c>
      <c r="I1" s="8">
        <v>5</v>
      </c>
      <c r="J1" s="8">
        <v>6</v>
      </c>
      <c r="K1" s="8">
        <v>7</v>
      </c>
      <c r="L1" s="8">
        <v>8</v>
      </c>
      <c r="M1" s="8">
        <v>9</v>
      </c>
      <c r="N1" s="8">
        <v>10</v>
      </c>
      <c r="O1" s="8">
        <v>11</v>
      </c>
      <c r="P1" s="8">
        <v>12</v>
      </c>
      <c r="Q1" s="8">
        <v>13</v>
      </c>
      <c r="R1" s="8">
        <v>14</v>
      </c>
      <c r="S1" s="8">
        <v>15</v>
      </c>
      <c r="T1" s="8">
        <v>16</v>
      </c>
      <c r="U1" s="8">
        <v>17</v>
      </c>
      <c r="V1" s="8">
        <v>18</v>
      </c>
      <c r="W1" s="8">
        <v>19</v>
      </c>
      <c r="X1" s="8">
        <v>20</v>
      </c>
      <c r="Y1" s="8">
        <v>21</v>
      </c>
      <c r="Z1" s="8">
        <v>22</v>
      </c>
      <c r="AA1" s="8">
        <v>23</v>
      </c>
      <c r="AB1" s="8">
        <v>24</v>
      </c>
    </row>
    <row r="2" spans="1:29" x14ac:dyDescent="0.35">
      <c r="A2" s="19" t="s">
        <v>11</v>
      </c>
      <c r="B2" s="19">
        <v>1</v>
      </c>
      <c r="C2" s="19" t="s">
        <v>242</v>
      </c>
      <c r="D2" s="19" t="s">
        <v>13</v>
      </c>
      <c r="E2" s="11">
        <v>1</v>
      </c>
      <c r="F2" s="11">
        <v>1</v>
      </c>
      <c r="G2" s="11">
        <v>1</v>
      </c>
      <c r="H2" s="11">
        <v>1</v>
      </c>
      <c r="I2" s="11">
        <v>1</v>
      </c>
      <c r="J2" s="11">
        <v>1</v>
      </c>
      <c r="K2" s="11">
        <v>1.1373626373626373</v>
      </c>
      <c r="L2" s="11">
        <v>2</v>
      </c>
      <c r="M2" s="11">
        <v>2</v>
      </c>
      <c r="N2" s="11">
        <v>0.98351648351648346</v>
      </c>
      <c r="O2" s="11">
        <v>0.94505494505494503</v>
      </c>
      <c r="P2" s="11">
        <v>0.94505494505494503</v>
      </c>
      <c r="Q2" s="11">
        <v>1.0659340659340659</v>
      </c>
      <c r="R2" s="11">
        <v>0.98901098901098905</v>
      </c>
      <c r="S2" s="11">
        <v>0.98901098901098905</v>
      </c>
      <c r="T2" s="11">
        <v>0.99450549450549453</v>
      </c>
      <c r="U2" s="11">
        <v>0.99450549450549453</v>
      </c>
      <c r="V2" s="11">
        <v>1.1318681318681318</v>
      </c>
      <c r="W2" s="11">
        <v>2</v>
      </c>
      <c r="X2" s="11">
        <v>2</v>
      </c>
      <c r="Y2" s="11">
        <v>2</v>
      </c>
      <c r="Z2" s="11">
        <v>2</v>
      </c>
      <c r="AA2" s="11">
        <v>1</v>
      </c>
      <c r="AB2" s="11">
        <v>1</v>
      </c>
    </row>
    <row r="3" spans="1:29" x14ac:dyDescent="0.35">
      <c r="A3" s="20"/>
      <c r="B3" s="20"/>
      <c r="C3" s="20"/>
      <c r="D3" s="20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</row>
    <row r="4" spans="1:29" x14ac:dyDescent="0.35">
      <c r="B4" s="22">
        <f>B2</f>
        <v>1</v>
      </c>
      <c r="E4" s="23">
        <f>SUMPRODUCT(E2,$B$2:$B2)/$B$4</f>
        <v>1</v>
      </c>
      <c r="F4" s="23">
        <f>SUMPRODUCT(F2,$B$2:$B2)/$B$4</f>
        <v>1</v>
      </c>
      <c r="G4" s="23">
        <f>SUMPRODUCT(G2,$B$2:$B2)/$B$4</f>
        <v>1</v>
      </c>
      <c r="H4" s="23">
        <f>SUMPRODUCT(H2,$B$2:$B2)/$B$4</f>
        <v>1</v>
      </c>
      <c r="I4" s="23">
        <f>SUMPRODUCT(I2,$B$2:$B2)/$B$4</f>
        <v>1</v>
      </c>
      <c r="J4" s="23">
        <f>SUMPRODUCT(J2,$B$2:$B2)/$B$4</f>
        <v>1</v>
      </c>
      <c r="K4" s="23">
        <f>SUMPRODUCT(K2,$B$2:$B2)/$B$4</f>
        <v>1.1373626373626373</v>
      </c>
      <c r="L4" s="23">
        <f>SUMPRODUCT(L2,$B$2:$B2)/$B$4</f>
        <v>2</v>
      </c>
      <c r="M4" s="23">
        <f>SUMPRODUCT(M2,$B$2:$B2)/$B$4</f>
        <v>2</v>
      </c>
      <c r="N4" s="23">
        <f>SUMPRODUCT(N2,$B$2:$B2)/$B$4</f>
        <v>0.98351648351648346</v>
      </c>
      <c r="O4" s="23">
        <f>SUMPRODUCT(O2,$B$2:$B2)/$B$4</f>
        <v>0.94505494505494503</v>
      </c>
      <c r="P4" s="23">
        <f>SUMPRODUCT(P2,$B$2:$B2)/$B$4</f>
        <v>0.94505494505494503</v>
      </c>
      <c r="Q4" s="23">
        <f>SUMPRODUCT(Q2,$B$2:$B2)/$B$4</f>
        <v>1.0659340659340659</v>
      </c>
      <c r="R4" s="23">
        <f>SUMPRODUCT(R2,$B$2:$B2)/$B$4</f>
        <v>0.98901098901098905</v>
      </c>
      <c r="S4" s="23">
        <f>SUMPRODUCT(S2,$B$2:$B2)/$B$4</f>
        <v>0.98901098901098905</v>
      </c>
      <c r="T4" s="23">
        <f>SUMPRODUCT(T2,$B$2:$B2)/$B$4</f>
        <v>0.99450549450549453</v>
      </c>
      <c r="U4" s="23">
        <f>SUMPRODUCT(U2,$B$2:$B2)/$B$4</f>
        <v>0.99450549450549453</v>
      </c>
      <c r="V4" s="23">
        <f>SUMPRODUCT(V2,$B$2:$B2)/$B$4</f>
        <v>1.1318681318681318</v>
      </c>
      <c r="W4" s="23">
        <f>SUMPRODUCT(W2,$B$2:$B2)/$B$4</f>
        <v>2</v>
      </c>
      <c r="X4" s="23">
        <f>SUMPRODUCT(X2,$B$2:$B2)/$B$4</f>
        <v>2</v>
      </c>
      <c r="Y4" s="23">
        <f>SUMPRODUCT(Y2,$B$2:$B2)/$B$4</f>
        <v>2</v>
      </c>
      <c r="Z4" s="23">
        <f>SUMPRODUCT(Z2,$B$2:$B2)/$B$4</f>
        <v>2</v>
      </c>
      <c r="AA4" s="23">
        <f>SUMPRODUCT(AB2,$B$2:$B2)/$B$4</f>
        <v>1</v>
      </c>
      <c r="AB4" s="23">
        <f>SUMPRODUCT(AB2,$B$2:$B2)/$B$4</f>
        <v>1</v>
      </c>
      <c r="AC4" s="24">
        <f>MAX(E4:AB4)</f>
        <v>2</v>
      </c>
    </row>
    <row r="5" spans="1:29" x14ac:dyDescent="0.35">
      <c r="B5" s="13"/>
      <c r="C5" s="13"/>
      <c r="D5" s="13"/>
      <c r="E5" s="25">
        <f t="shared" ref="E5:AB5" si="0">E4/$AC$4</f>
        <v>0.5</v>
      </c>
      <c r="F5" s="25">
        <f t="shared" si="0"/>
        <v>0.5</v>
      </c>
      <c r="G5" s="25">
        <f t="shared" si="0"/>
        <v>0.5</v>
      </c>
      <c r="H5" s="25">
        <f t="shared" si="0"/>
        <v>0.5</v>
      </c>
      <c r="I5" s="25">
        <f t="shared" si="0"/>
        <v>0.5</v>
      </c>
      <c r="J5" s="25">
        <f t="shared" si="0"/>
        <v>0.5</v>
      </c>
      <c r="K5" s="25">
        <f t="shared" si="0"/>
        <v>0.56868131868131866</v>
      </c>
      <c r="L5" s="25">
        <f t="shared" si="0"/>
        <v>1</v>
      </c>
      <c r="M5" s="25">
        <f t="shared" si="0"/>
        <v>1</v>
      </c>
      <c r="N5" s="25">
        <f t="shared" si="0"/>
        <v>0.49175824175824173</v>
      </c>
      <c r="O5" s="25">
        <f t="shared" si="0"/>
        <v>0.47252747252747251</v>
      </c>
      <c r="P5" s="25">
        <f t="shared" si="0"/>
        <v>0.47252747252747251</v>
      </c>
      <c r="Q5" s="25">
        <f t="shared" si="0"/>
        <v>0.53296703296703296</v>
      </c>
      <c r="R5" s="25">
        <f t="shared" si="0"/>
        <v>0.49450549450549453</v>
      </c>
      <c r="S5" s="25">
        <f t="shared" si="0"/>
        <v>0.49450549450549453</v>
      </c>
      <c r="T5" s="25">
        <f t="shared" si="0"/>
        <v>0.49725274725274726</v>
      </c>
      <c r="U5" s="25">
        <f t="shared" si="0"/>
        <v>0.49725274725274726</v>
      </c>
      <c r="V5" s="25">
        <f t="shared" si="0"/>
        <v>0.56593406593406592</v>
      </c>
      <c r="W5" s="25">
        <f t="shared" si="0"/>
        <v>1</v>
      </c>
      <c r="X5" s="25">
        <f t="shared" si="0"/>
        <v>1</v>
      </c>
      <c r="Y5" s="25">
        <f t="shared" si="0"/>
        <v>1</v>
      </c>
      <c r="Z5" s="25">
        <f t="shared" si="0"/>
        <v>1</v>
      </c>
      <c r="AA5" s="25">
        <f t="shared" si="0"/>
        <v>0.5</v>
      </c>
      <c r="AB5" s="25">
        <f t="shared" si="0"/>
        <v>0.5</v>
      </c>
    </row>
  </sheetData>
  <pageMargins left="0.7" right="0.7" top="0.75" bottom="0.75" header="0.3" footer="0.3"/>
  <pageSetup orientation="portrait" horizontalDpi="90" verticalDpi="9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AFF21E-4FB5-4151-9E21-2F343BA723D2}">
  <dimension ref="A1:AC5"/>
  <sheetViews>
    <sheetView topLeftCell="K3" workbookViewId="0">
      <selection activeCell="B4" sqref="B4:AC5"/>
    </sheetView>
  </sheetViews>
  <sheetFormatPr defaultRowHeight="14.5" x14ac:dyDescent="0.35"/>
  <cols>
    <col min="1" max="1" width="13.1796875" bestFit="1" customWidth="1"/>
    <col min="3" max="3" width="27.1796875" bestFit="1" customWidth="1"/>
    <col min="4" max="4" width="13.1796875" bestFit="1" customWidth="1"/>
  </cols>
  <sheetData>
    <row r="1" spans="1:29" ht="39.5" x14ac:dyDescent="0.35">
      <c r="A1" s="9" t="s">
        <v>0</v>
      </c>
      <c r="B1" s="10" t="s">
        <v>1</v>
      </c>
      <c r="C1" s="7" t="s">
        <v>2</v>
      </c>
      <c r="D1" s="7" t="s">
        <v>3</v>
      </c>
      <c r="E1" s="8">
        <v>1</v>
      </c>
      <c r="F1" s="8">
        <v>2</v>
      </c>
      <c r="G1" s="8">
        <v>3</v>
      </c>
      <c r="H1" s="8">
        <v>4</v>
      </c>
      <c r="I1" s="8">
        <v>5</v>
      </c>
      <c r="J1" s="8">
        <v>6</v>
      </c>
      <c r="K1" s="8">
        <v>7</v>
      </c>
      <c r="L1" s="8">
        <v>8</v>
      </c>
      <c r="M1" s="8">
        <v>9</v>
      </c>
      <c r="N1" s="8">
        <v>10</v>
      </c>
      <c r="O1" s="8">
        <v>11</v>
      </c>
      <c r="P1" s="8">
        <v>12</v>
      </c>
      <c r="Q1" s="8">
        <v>13</v>
      </c>
      <c r="R1" s="8">
        <v>14</v>
      </c>
      <c r="S1" s="8">
        <v>15</v>
      </c>
      <c r="T1" s="8">
        <v>16</v>
      </c>
      <c r="U1" s="8">
        <v>17</v>
      </c>
      <c r="V1" s="8">
        <v>18</v>
      </c>
      <c r="W1" s="8">
        <v>19</v>
      </c>
      <c r="X1" s="8">
        <v>20</v>
      </c>
      <c r="Y1" s="8">
        <v>21</v>
      </c>
      <c r="Z1" s="8">
        <v>22</v>
      </c>
      <c r="AA1" s="8">
        <v>23</v>
      </c>
      <c r="AB1" s="8">
        <v>24</v>
      </c>
    </row>
    <row r="2" spans="1:29" x14ac:dyDescent="0.35">
      <c r="A2" s="19" t="s">
        <v>243</v>
      </c>
      <c r="B2" s="19">
        <v>1</v>
      </c>
      <c r="C2" s="19" t="s">
        <v>244</v>
      </c>
      <c r="D2" s="19" t="s">
        <v>243</v>
      </c>
      <c r="E2" s="11">
        <v>60.236263736263737</v>
      </c>
      <c r="F2" s="11">
        <v>60.846153846153847</v>
      </c>
      <c r="G2" s="11">
        <v>62.153846153846153</v>
      </c>
      <c r="H2" s="11">
        <v>63.379120879120876</v>
      </c>
      <c r="I2" s="11">
        <v>64.395604395604394</v>
      </c>
      <c r="J2" s="11">
        <v>70.730769230769226</v>
      </c>
      <c r="K2" s="11">
        <v>84.313186813186817</v>
      </c>
      <c r="L2" s="11">
        <v>92.835164835164832</v>
      </c>
      <c r="M2" s="11">
        <v>86.252747252747255</v>
      </c>
      <c r="N2" s="11">
        <v>77.928571428571431</v>
      </c>
      <c r="O2" s="11">
        <v>76.587912087912073</v>
      </c>
      <c r="P2" s="11">
        <v>74.72527472527473</v>
      </c>
      <c r="Q2" s="11">
        <v>72.686813186813183</v>
      </c>
      <c r="R2" s="11">
        <v>72.478021978021971</v>
      </c>
      <c r="S2" s="11">
        <v>73.065934065934073</v>
      </c>
      <c r="T2" s="11">
        <v>73.873626373626379</v>
      </c>
      <c r="U2" s="11">
        <v>73.230769230769226</v>
      </c>
      <c r="V2" s="11">
        <v>60.263736263736263</v>
      </c>
      <c r="W2" s="11">
        <v>54.527472527472526</v>
      </c>
      <c r="X2" s="11">
        <v>50.467032967032964</v>
      </c>
      <c r="Y2" s="11">
        <v>47.445054945054942</v>
      </c>
      <c r="Z2" s="11">
        <v>44.85164835164835</v>
      </c>
      <c r="AA2" s="11">
        <v>43.950549450549453</v>
      </c>
      <c r="AB2" s="11">
        <v>50.065934065934066</v>
      </c>
    </row>
    <row r="3" spans="1:29" x14ac:dyDescent="0.35">
      <c r="A3" s="20"/>
      <c r="B3" s="20"/>
      <c r="C3" s="20"/>
      <c r="D3" s="20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</row>
    <row r="4" spans="1:29" x14ac:dyDescent="0.35">
      <c r="B4" s="22">
        <f>B2</f>
        <v>1</v>
      </c>
      <c r="E4" s="23">
        <f>SUMPRODUCT(E2,$B$2:$B2)/$B$4</f>
        <v>60.236263736263737</v>
      </c>
      <c r="F4" s="23">
        <f>SUMPRODUCT(F2,$B$2:$B2)/$B$4</f>
        <v>60.846153846153847</v>
      </c>
      <c r="G4" s="23">
        <f>SUMPRODUCT(G2,$B$2:$B2)/$B$4</f>
        <v>62.153846153846153</v>
      </c>
      <c r="H4" s="23">
        <f>SUMPRODUCT(H2,$B$2:$B2)/$B$4</f>
        <v>63.379120879120876</v>
      </c>
      <c r="I4" s="23">
        <f>SUMPRODUCT(I2,$B$2:$B2)/$B$4</f>
        <v>64.395604395604394</v>
      </c>
      <c r="J4" s="23">
        <f>SUMPRODUCT(J2,$B$2:$B2)/$B$4</f>
        <v>70.730769230769226</v>
      </c>
      <c r="K4" s="23">
        <f>SUMPRODUCT(K2,$B$2:$B2)/$B$4</f>
        <v>84.313186813186817</v>
      </c>
      <c r="L4" s="23">
        <f>SUMPRODUCT(L2,$B$2:$B2)/$B$4</f>
        <v>92.835164835164832</v>
      </c>
      <c r="M4" s="23">
        <f>SUMPRODUCT(M2,$B$2:$B2)/$B$4</f>
        <v>86.252747252747255</v>
      </c>
      <c r="N4" s="23">
        <f>SUMPRODUCT(N2,$B$2:$B2)/$B$4</f>
        <v>77.928571428571431</v>
      </c>
      <c r="O4" s="23">
        <f>SUMPRODUCT(O2,$B$2:$B2)/$B$4</f>
        <v>76.587912087912073</v>
      </c>
      <c r="P4" s="23">
        <f>SUMPRODUCT(P2,$B$2:$B2)/$B$4</f>
        <v>74.72527472527473</v>
      </c>
      <c r="Q4" s="23">
        <f>SUMPRODUCT(Q2,$B$2:$B2)/$B$4</f>
        <v>72.686813186813183</v>
      </c>
      <c r="R4" s="23">
        <f>SUMPRODUCT(R2,$B$2:$B2)/$B$4</f>
        <v>72.478021978021971</v>
      </c>
      <c r="S4" s="23">
        <f>SUMPRODUCT(S2,$B$2:$B2)/$B$4</f>
        <v>73.065934065934073</v>
      </c>
      <c r="T4" s="23">
        <f>SUMPRODUCT(T2,$B$2:$B2)/$B$4</f>
        <v>73.873626373626379</v>
      </c>
      <c r="U4" s="23">
        <f>SUMPRODUCT(U2,$B$2:$B2)/$B$4</f>
        <v>73.230769230769226</v>
      </c>
      <c r="V4" s="23">
        <f>SUMPRODUCT(V2,$B$2:$B2)/$B$4</f>
        <v>60.263736263736263</v>
      </c>
      <c r="W4" s="23">
        <f>SUMPRODUCT(W2,$B$2:$B2)/$B$4</f>
        <v>54.527472527472526</v>
      </c>
      <c r="X4" s="23">
        <f>SUMPRODUCT(X2,$B$2:$B2)/$B$4</f>
        <v>50.467032967032964</v>
      </c>
      <c r="Y4" s="23">
        <f>SUMPRODUCT(Y2,$B$2:$B2)/$B$4</f>
        <v>47.445054945054942</v>
      </c>
      <c r="Z4" s="23">
        <f>SUMPRODUCT(Z2,$B$2:$B2)/$B$4</f>
        <v>44.85164835164835</v>
      </c>
      <c r="AA4" s="23">
        <f>SUMPRODUCT(AB2,$B$2:$B2)/$B$4</f>
        <v>50.065934065934066</v>
      </c>
      <c r="AB4" s="23">
        <f>SUMPRODUCT(AB2,$B$2:$B2)/$B$4</f>
        <v>50.065934065934066</v>
      </c>
      <c r="AC4" s="24">
        <f>MAX(E4:AB4)</f>
        <v>92.835164835164832</v>
      </c>
    </row>
    <row r="5" spans="1:29" x14ac:dyDescent="0.35">
      <c r="B5" s="13"/>
      <c r="C5" s="13"/>
      <c r="D5" s="13"/>
      <c r="E5" s="25">
        <f t="shared" ref="E5:AB5" si="0">E4/$AC$4</f>
        <v>0.64885179924242431</v>
      </c>
      <c r="F5" s="25">
        <f t="shared" si="0"/>
        <v>0.65542140151515149</v>
      </c>
      <c r="G5" s="25">
        <f t="shared" si="0"/>
        <v>0.6695075757575758</v>
      </c>
      <c r="H5" s="25">
        <f t="shared" si="0"/>
        <v>0.68270596590909094</v>
      </c>
      <c r="I5" s="25">
        <f t="shared" si="0"/>
        <v>0.69365530303030298</v>
      </c>
      <c r="J5" s="25">
        <f t="shared" si="0"/>
        <v>0.76189630681818177</v>
      </c>
      <c r="K5" s="25">
        <f t="shared" si="0"/>
        <v>0.90820312500000011</v>
      </c>
      <c r="L5" s="25">
        <f t="shared" si="0"/>
        <v>1</v>
      </c>
      <c r="M5" s="25">
        <f t="shared" si="0"/>
        <v>0.92909564393939403</v>
      </c>
      <c r="N5" s="25">
        <f t="shared" si="0"/>
        <v>0.8394294507575758</v>
      </c>
      <c r="O5" s="25">
        <f t="shared" si="0"/>
        <v>0.82498816287878773</v>
      </c>
      <c r="P5" s="25">
        <f t="shared" si="0"/>
        <v>0.80492424242424254</v>
      </c>
      <c r="Q5" s="25">
        <f t="shared" si="0"/>
        <v>0.78296638257575757</v>
      </c>
      <c r="R5" s="25">
        <f t="shared" si="0"/>
        <v>0.78071732954545447</v>
      </c>
      <c r="S5" s="25">
        <f t="shared" si="0"/>
        <v>0.78705018939393945</v>
      </c>
      <c r="T5" s="25">
        <f t="shared" si="0"/>
        <v>0.79575047348484862</v>
      </c>
      <c r="U5" s="25">
        <f t="shared" si="0"/>
        <v>0.78882575757575757</v>
      </c>
      <c r="V5" s="25">
        <f t="shared" si="0"/>
        <v>0.64914772727272729</v>
      </c>
      <c r="W5" s="25">
        <f t="shared" si="0"/>
        <v>0.58735795454545459</v>
      </c>
      <c r="X5" s="25">
        <f t="shared" si="0"/>
        <v>0.54361979166666663</v>
      </c>
      <c r="Y5" s="25">
        <f t="shared" si="0"/>
        <v>0.51106770833333326</v>
      </c>
      <c r="Z5" s="25">
        <f t="shared" si="0"/>
        <v>0.48313210227272729</v>
      </c>
      <c r="AA5" s="25">
        <f t="shared" si="0"/>
        <v>0.53929924242424243</v>
      </c>
      <c r="AB5" s="25">
        <f t="shared" si="0"/>
        <v>0.53929924242424243</v>
      </c>
    </row>
  </sheetData>
  <pageMargins left="0.7" right="0.7" top="0.75" bottom="0.75" header="0.3" footer="0.3"/>
  <pageSetup orientation="portrait" horizontalDpi="90" verticalDpi="9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6698AE-42B5-4B18-9B5F-3E9126BA9477}">
  <sheetPr>
    <tabColor rgb="FFC00000"/>
  </sheetPr>
  <dimension ref="A1:AC6"/>
  <sheetViews>
    <sheetView topLeftCell="J1" workbookViewId="0">
      <selection activeCell="E6" sqref="E6:AB6"/>
    </sheetView>
  </sheetViews>
  <sheetFormatPr defaultRowHeight="14.5" x14ac:dyDescent="0.35"/>
  <cols>
    <col min="1" max="1" width="11.453125" bestFit="1" customWidth="1"/>
    <col min="3" max="3" width="15.453125" bestFit="1" customWidth="1"/>
    <col min="4" max="4" width="12.81640625" bestFit="1" customWidth="1"/>
  </cols>
  <sheetData>
    <row r="1" spans="1:29" ht="39.5" x14ac:dyDescent="0.35">
      <c r="A1" s="9" t="s">
        <v>0</v>
      </c>
      <c r="B1" s="10" t="s">
        <v>1</v>
      </c>
      <c r="C1" s="7" t="s">
        <v>2</v>
      </c>
      <c r="D1" s="7" t="s">
        <v>3</v>
      </c>
      <c r="E1" s="8">
        <v>1</v>
      </c>
      <c r="F1" s="8">
        <v>2</v>
      </c>
      <c r="G1" s="8">
        <v>3</v>
      </c>
      <c r="H1" s="8">
        <v>4</v>
      </c>
      <c r="I1" s="8">
        <v>5</v>
      </c>
      <c r="J1" s="8">
        <v>6</v>
      </c>
      <c r="K1" s="8">
        <v>7</v>
      </c>
      <c r="L1" s="8">
        <v>8</v>
      </c>
      <c r="M1" s="8">
        <v>9</v>
      </c>
      <c r="N1" s="8">
        <v>10</v>
      </c>
      <c r="O1" s="8">
        <v>11</v>
      </c>
      <c r="P1" s="8">
        <v>12</v>
      </c>
      <c r="Q1" s="8">
        <v>13</v>
      </c>
      <c r="R1" s="8">
        <v>14</v>
      </c>
      <c r="S1" s="8">
        <v>15</v>
      </c>
      <c r="T1" s="8">
        <v>16</v>
      </c>
      <c r="U1" s="8">
        <v>17</v>
      </c>
      <c r="V1" s="8">
        <v>18</v>
      </c>
      <c r="W1" s="8">
        <v>19</v>
      </c>
      <c r="X1" s="8">
        <v>20</v>
      </c>
      <c r="Y1" s="8">
        <v>21</v>
      </c>
      <c r="Z1" s="8">
        <v>22</v>
      </c>
      <c r="AA1" s="8">
        <v>23</v>
      </c>
      <c r="AB1" s="8">
        <v>24</v>
      </c>
    </row>
    <row r="2" spans="1:29" x14ac:dyDescent="0.35">
      <c r="A2" s="19" t="s">
        <v>246</v>
      </c>
      <c r="B2" s="19">
        <v>0.32903973045065282</v>
      </c>
      <c r="C2" s="19" t="s">
        <v>247</v>
      </c>
      <c r="D2" s="19" t="s">
        <v>8</v>
      </c>
      <c r="E2" s="11">
        <v>13.071428571428571</v>
      </c>
      <c r="F2" s="11">
        <v>12.37912087912088</v>
      </c>
      <c r="G2" s="11">
        <v>12.197802197802197</v>
      </c>
      <c r="H2" s="11">
        <v>12.87912087912088</v>
      </c>
      <c r="I2" s="11">
        <v>14.598901098901099</v>
      </c>
      <c r="J2" s="11">
        <v>15.895604395604396</v>
      </c>
      <c r="K2" s="11">
        <v>16.873626373626372</v>
      </c>
      <c r="L2" s="11">
        <v>16.642857142857142</v>
      </c>
      <c r="M2" s="11">
        <v>16.126373626373628</v>
      </c>
      <c r="N2" s="11">
        <v>16.159340659340661</v>
      </c>
      <c r="O2" s="11">
        <v>16.005494505494507</v>
      </c>
      <c r="P2" s="11">
        <v>15.109890109890109</v>
      </c>
      <c r="Q2" s="11">
        <v>15.313186813186814</v>
      </c>
      <c r="R2" s="11">
        <v>15.153846153846153</v>
      </c>
      <c r="S2" s="11">
        <v>15.186813186813186</v>
      </c>
      <c r="T2" s="11">
        <v>15.5</v>
      </c>
      <c r="U2" s="11">
        <v>16.807692307692307</v>
      </c>
      <c r="V2" s="11">
        <v>21.950549450549449</v>
      </c>
      <c r="W2" s="11">
        <v>23.857142857142858</v>
      </c>
      <c r="X2" s="11">
        <v>21.296703296703296</v>
      </c>
      <c r="Y2" s="11">
        <v>17.890109890109891</v>
      </c>
      <c r="Z2" s="11">
        <v>15.472527472527473</v>
      </c>
      <c r="AA2" s="11">
        <v>13.763736263736265</v>
      </c>
      <c r="AB2" s="11">
        <v>12.681318681318681</v>
      </c>
    </row>
    <row r="3" spans="1:29" x14ac:dyDescent="0.35">
      <c r="A3" s="19" t="s">
        <v>75</v>
      </c>
      <c r="B3" s="19">
        <v>0.82342007434944242</v>
      </c>
      <c r="C3" s="19" t="s">
        <v>248</v>
      </c>
      <c r="D3" s="19" t="s">
        <v>77</v>
      </c>
      <c r="E3" s="11">
        <v>22.054945054945055</v>
      </c>
      <c r="F3" s="11">
        <v>22.445054945054945</v>
      </c>
      <c r="G3" s="11">
        <v>22.434065934065934</v>
      </c>
      <c r="H3" s="11">
        <v>22.64835164835165</v>
      </c>
      <c r="I3" s="11">
        <v>22.565934065934066</v>
      </c>
      <c r="J3" s="11">
        <v>22.835164835164836</v>
      </c>
      <c r="K3" s="11">
        <v>22.912087912087912</v>
      </c>
      <c r="L3" s="11">
        <v>23.208791208791208</v>
      </c>
      <c r="M3" s="11">
        <v>23.258241758241759</v>
      </c>
      <c r="N3" s="11">
        <v>25.192307692307693</v>
      </c>
      <c r="O3" s="11">
        <v>25.483516483516482</v>
      </c>
      <c r="P3" s="11">
        <v>27.532967032967033</v>
      </c>
      <c r="Q3" s="11">
        <v>27.483516483516482</v>
      </c>
      <c r="R3" s="11">
        <v>27.065934065934066</v>
      </c>
      <c r="S3" s="11">
        <v>27.23076923076923</v>
      </c>
      <c r="T3" s="11">
        <v>27.362637362637361</v>
      </c>
      <c r="U3" s="11">
        <v>28.670329670329672</v>
      </c>
      <c r="V3" s="11">
        <v>29.434065934065934</v>
      </c>
      <c r="W3" s="11">
        <v>29.203296703296704</v>
      </c>
      <c r="X3" s="11">
        <v>29.274725274725274</v>
      </c>
      <c r="Y3" s="11">
        <v>29.109890109890109</v>
      </c>
      <c r="Z3" s="11">
        <v>28.021978021978022</v>
      </c>
      <c r="AA3" s="11">
        <v>26.439560439560438</v>
      </c>
      <c r="AB3" s="11">
        <v>26.021978021978022</v>
      </c>
    </row>
    <row r="5" spans="1:29" x14ac:dyDescent="0.35">
      <c r="B5" s="22">
        <f>SUM(B2:B3)</f>
        <v>1.1524598048000954</v>
      </c>
      <c r="E5" s="23">
        <f>SUMPRODUCT(E2:E3,$B$2:$B3)/$B$5</f>
        <v>19.490054001978574</v>
      </c>
      <c r="F5" s="23">
        <f>SUMPRODUCT(F2:F3,$B$2:$B3)/$B$5</f>
        <v>19.571121973168342</v>
      </c>
      <c r="G5" s="23">
        <f>SUMPRODUCT(G2:G3,$B$2:$B3)/$B$5</f>
        <v>19.511502000318806</v>
      </c>
      <c r="H5" s="23">
        <f>SUMPRODUCT(H2:H3,$B$2:$B3)/$B$5</f>
        <v>19.859130674544673</v>
      </c>
      <c r="I5" s="23">
        <f>SUMPRODUCT(I2:I3,$B$2:$B3)/$B$5</f>
        <v>20.291260043425567</v>
      </c>
      <c r="J5" s="23">
        <f>SUMPRODUCT(J2:J3,$B$2:$B3)/$B$5</f>
        <v>20.853845324524674</v>
      </c>
      <c r="K5" s="23">
        <f>SUMPRODUCT(K2:K3,$B$2:$B3)/$B$5</f>
        <v>21.188041877096985</v>
      </c>
      <c r="L5" s="23">
        <f>SUMPRODUCT(L2:L3,$B$2:$B3)/$B$5</f>
        <v>21.334146066103166</v>
      </c>
      <c r="M5" s="23">
        <f>SUMPRODUCT(M2:M3,$B$2:$B3)/$B$5</f>
        <v>21.222016322920361</v>
      </c>
      <c r="N5" s="23">
        <f>SUMPRODUCT(N2:N3,$B$2:$B3)/$B$5</f>
        <v>22.613297972994609</v>
      </c>
      <c r="O5" s="23">
        <f>SUMPRODUCT(O2:O3,$B$2:$B3)/$B$5</f>
        <v>22.777438767083954</v>
      </c>
      <c r="P5" s="23">
        <f>SUMPRODUCT(P2:P3,$B$2:$B3)/$B$5</f>
        <v>23.986044298558951</v>
      </c>
      <c r="Q5" s="23">
        <f>SUMPRODUCT(Q2:Q3,$B$2:$B3)/$B$5</f>
        <v>24.0087558215466</v>
      </c>
      <c r="R5" s="23">
        <f>SUMPRODUCT(R2:R3,$B$2:$B3)/$B$5</f>
        <v>23.664904217107562</v>
      </c>
      <c r="S5" s="23">
        <f>SUMPRODUCT(S2:S3,$B$2:$B3)/$B$5</f>
        <v>23.79208960501845</v>
      </c>
      <c r="T5" s="23">
        <f>SUMPRODUCT(T2:T3,$B$2:$B3)/$B$5</f>
        <v>23.975726180157462</v>
      </c>
      <c r="U5" s="23">
        <f>SUMPRODUCT(U2:U3,$B$2:$B3)/$B$5</f>
        <v>25.283418487849776</v>
      </c>
      <c r="V5" s="23">
        <f>SUMPRODUCT(V2:V3,$B$2:$B3)/$B$5</f>
        <v>27.29744109361312</v>
      </c>
      <c r="W5" s="23">
        <f>SUMPRODUCT(W2:W3,$B$2:$B3)/$B$5</f>
        <v>27.676911997158239</v>
      </c>
      <c r="X5" s="23">
        <f>SUMPRODUCT(X2:X3,$B$2:$B3)/$B$5</f>
        <v>26.996913770806412</v>
      </c>
      <c r="Y5" s="23">
        <f>SUMPRODUCT(Y2:Y3,$B$2:$B3)/$B$5</f>
        <v>25.906521589916068</v>
      </c>
      <c r="Z5" s="23">
        <f>SUMPRODUCT(Z2:Z3,$B$2:$B3)/$B$5</f>
        <v>24.438974251350839</v>
      </c>
      <c r="AA5" s="23">
        <f>SUMPRODUCT(AA2:AA3,$B$2:$B3)/$B$5</f>
        <v>22.820475632714157</v>
      </c>
      <c r="AB5" s="23">
        <f>SUMPRODUCT(AB2:AB3,$B$2:$B3)/$B$5</f>
        <v>22.213075589805168</v>
      </c>
      <c r="AC5" s="24">
        <f>MAX(E5:AB5)</f>
        <v>27.676911997158239</v>
      </c>
    </row>
    <row r="6" spans="1:29" x14ac:dyDescent="0.35">
      <c r="B6" s="13"/>
      <c r="C6" s="13"/>
      <c r="D6" s="13"/>
      <c r="E6" s="25">
        <f>E5/$AC$5</f>
        <v>0.70419900905056676</v>
      </c>
      <c r="F6" s="25">
        <f t="shared" ref="F6:AB6" si="0">F5/$AC$5</f>
        <v>0.70712809200599513</v>
      </c>
      <c r="G6" s="25">
        <f t="shared" si="0"/>
        <v>0.70497395093506721</v>
      </c>
      <c r="H6" s="25">
        <f t="shared" si="0"/>
        <v>0.71753419155228493</v>
      </c>
      <c r="I6" s="25">
        <f t="shared" si="0"/>
        <v>0.73314754353769651</v>
      </c>
      <c r="J6" s="25">
        <f t="shared" si="0"/>
        <v>0.75347442397713549</v>
      </c>
      <c r="K6" s="25">
        <f t="shared" si="0"/>
        <v>0.76554934594121238</v>
      </c>
      <c r="L6" s="25">
        <f t="shared" si="0"/>
        <v>0.77082826538934968</v>
      </c>
      <c r="M6" s="25">
        <f t="shared" si="0"/>
        <v>0.76677688338566663</v>
      </c>
      <c r="N6" s="25">
        <f t="shared" si="0"/>
        <v>0.81704555679175683</v>
      </c>
      <c r="O6" s="25">
        <f t="shared" si="0"/>
        <v>0.82297616039761423</v>
      </c>
      <c r="P6" s="25">
        <f t="shared" si="0"/>
        <v>0.86664452670954573</v>
      </c>
      <c r="Q6" s="25">
        <f t="shared" si="0"/>
        <v>0.86746512125383524</v>
      </c>
      <c r="R6" s="25">
        <f t="shared" si="0"/>
        <v>0.85504135069466514</v>
      </c>
      <c r="S6" s="25">
        <f t="shared" si="0"/>
        <v>0.85963671118589147</v>
      </c>
      <c r="T6" s="25">
        <f t="shared" si="0"/>
        <v>0.86627172072589598</v>
      </c>
      <c r="U6" s="25">
        <f t="shared" si="0"/>
        <v>0.91352021101363412</v>
      </c>
      <c r="V6" s="25">
        <f t="shared" si="0"/>
        <v>0.98628926147598828</v>
      </c>
      <c r="W6" s="25">
        <f t="shared" si="0"/>
        <v>1</v>
      </c>
      <c r="X6" s="25">
        <f t="shared" si="0"/>
        <v>0.97543084913441036</v>
      </c>
      <c r="Y6" s="25">
        <f t="shared" si="0"/>
        <v>0.93603367285252237</v>
      </c>
      <c r="Z6" s="25">
        <f t="shared" si="0"/>
        <v>0.88300942872023225</v>
      </c>
      <c r="AA6" s="25">
        <f t="shared" si="0"/>
        <v>0.82453113393059441</v>
      </c>
      <c r="AB6" s="25">
        <f t="shared" si="0"/>
        <v>0.80258504243847451</v>
      </c>
    </row>
  </sheetData>
  <pageMargins left="0.7" right="0.7" top="0.75" bottom="0.75" header="0.3" footer="0.3"/>
  <pageSetup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2702E8-6ACC-4D5F-AA80-881C50EAE251}">
  <dimension ref="A1:AC19"/>
  <sheetViews>
    <sheetView topLeftCell="O8" workbookViewId="0">
      <selection activeCell="E19" sqref="E19:AB19"/>
    </sheetView>
  </sheetViews>
  <sheetFormatPr defaultRowHeight="14.5" x14ac:dyDescent="0.35"/>
  <cols>
    <col min="1" max="1" width="17.1796875" bestFit="1" customWidth="1"/>
    <col min="2" max="2" width="8.54296875" bestFit="1" customWidth="1"/>
    <col min="3" max="3" width="24.453125" bestFit="1" customWidth="1"/>
    <col min="4" max="4" width="17.1796875" bestFit="1" customWidth="1"/>
    <col min="5" max="28" width="11.54296875" customWidth="1"/>
  </cols>
  <sheetData>
    <row r="1" spans="1:28" ht="39.5" x14ac:dyDescent="0.35">
      <c r="A1" s="9" t="s">
        <v>0</v>
      </c>
      <c r="B1" s="10" t="s">
        <v>1</v>
      </c>
      <c r="C1" s="7" t="s">
        <v>2</v>
      </c>
      <c r="D1" s="7" t="s">
        <v>3</v>
      </c>
      <c r="E1" s="8">
        <v>1</v>
      </c>
      <c r="F1" s="8">
        <v>2</v>
      </c>
      <c r="G1" s="8">
        <v>3</v>
      </c>
      <c r="H1" s="8">
        <v>4</v>
      </c>
      <c r="I1" s="8">
        <v>5</v>
      </c>
      <c r="J1" s="8">
        <v>6</v>
      </c>
      <c r="K1" s="8">
        <v>7</v>
      </c>
      <c r="L1" s="8">
        <v>8</v>
      </c>
      <c r="M1" s="8">
        <v>9</v>
      </c>
      <c r="N1" s="8">
        <v>10</v>
      </c>
      <c r="O1" s="8">
        <v>11</v>
      </c>
      <c r="P1" s="8">
        <v>12</v>
      </c>
      <c r="Q1" s="8">
        <v>13</v>
      </c>
      <c r="R1" s="8">
        <v>14</v>
      </c>
      <c r="S1" s="8">
        <v>15</v>
      </c>
      <c r="T1" s="8">
        <v>16</v>
      </c>
      <c r="U1" s="8">
        <v>17</v>
      </c>
      <c r="V1" s="8">
        <v>18</v>
      </c>
      <c r="W1" s="8">
        <v>19</v>
      </c>
      <c r="X1" s="8">
        <v>20</v>
      </c>
      <c r="Y1" s="8">
        <v>21</v>
      </c>
      <c r="Z1" s="8">
        <v>22</v>
      </c>
      <c r="AA1" s="8">
        <v>23</v>
      </c>
      <c r="AB1" s="8">
        <v>24</v>
      </c>
    </row>
    <row r="2" spans="1:28" x14ac:dyDescent="0.35">
      <c r="A2" s="3" t="s">
        <v>65</v>
      </c>
      <c r="B2" s="3">
        <v>0.35584740462789244</v>
      </c>
      <c r="C2" s="3" t="s">
        <v>101</v>
      </c>
      <c r="D2" s="3" t="s">
        <v>67</v>
      </c>
      <c r="E2" s="3">
        <v>25.543956043956044</v>
      </c>
      <c r="F2" s="3">
        <v>25.527472527472529</v>
      </c>
      <c r="G2" s="3">
        <v>26.401098901098901</v>
      </c>
      <c r="H2" s="3">
        <v>27.296703296703296</v>
      </c>
      <c r="I2" s="3">
        <v>27.197802197802197</v>
      </c>
      <c r="J2" s="3">
        <v>26.862637362637361</v>
      </c>
      <c r="K2" s="3">
        <v>27.675824175824175</v>
      </c>
      <c r="L2" s="3">
        <v>28.082417582417584</v>
      </c>
      <c r="M2" s="3">
        <v>28.208791208791208</v>
      </c>
      <c r="N2" s="3">
        <v>29.054945054945055</v>
      </c>
      <c r="O2" s="3">
        <v>26.115384615384617</v>
      </c>
      <c r="P2" s="3">
        <v>25.73076923076923</v>
      </c>
      <c r="Q2" s="3">
        <v>23.14835164835165</v>
      </c>
      <c r="R2" s="3">
        <v>25.285714285714285</v>
      </c>
      <c r="S2" s="3">
        <v>25.153846153846153</v>
      </c>
      <c r="T2" s="3">
        <v>24.329670329670328</v>
      </c>
      <c r="U2" s="3">
        <v>23.802197802197803</v>
      </c>
      <c r="V2" s="3">
        <v>23.604395604395606</v>
      </c>
      <c r="W2" s="3">
        <v>23.576923076923077</v>
      </c>
      <c r="X2" s="3">
        <v>23.686813186813186</v>
      </c>
      <c r="Y2" s="3">
        <v>23.708791208791208</v>
      </c>
      <c r="Z2" s="3">
        <v>25.401098901098901</v>
      </c>
      <c r="AA2" s="3">
        <v>25.109890109890109</v>
      </c>
      <c r="AB2" s="3">
        <v>24.813186813186814</v>
      </c>
    </row>
    <row r="3" spans="1:28" x14ac:dyDescent="0.35">
      <c r="A3" s="3" t="s">
        <v>94</v>
      </c>
      <c r="B3" s="3">
        <v>0.2097006332757628</v>
      </c>
      <c r="C3" s="3" t="s">
        <v>102</v>
      </c>
      <c r="D3" s="3" t="s">
        <v>103</v>
      </c>
      <c r="E3" s="3">
        <v>42.046042409457684</v>
      </c>
      <c r="F3" s="3">
        <v>40.567963970726211</v>
      </c>
      <c r="G3" s="3">
        <v>39.281861512478891</v>
      </c>
      <c r="H3" s="3">
        <v>38.950212047288424</v>
      </c>
      <c r="I3" s="3">
        <v>38.95729780446613</v>
      </c>
      <c r="J3" s="3">
        <v>40.141354850816292</v>
      </c>
      <c r="K3" s="3">
        <v>43.322957402889848</v>
      </c>
      <c r="L3" s="3">
        <v>46.689878025896036</v>
      </c>
      <c r="M3" s="3">
        <v>44.893818727716273</v>
      </c>
      <c r="N3" s="3">
        <v>44.12969037342841</v>
      </c>
      <c r="O3" s="3">
        <v>42.21474197785701</v>
      </c>
      <c r="P3" s="3">
        <v>42.916359542127978</v>
      </c>
      <c r="Q3" s="3">
        <v>42.717507975229871</v>
      </c>
      <c r="R3" s="3">
        <v>40.942480765622065</v>
      </c>
      <c r="S3" s="3">
        <v>40.271255395008446</v>
      </c>
      <c r="T3" s="3">
        <v>40.533856258209795</v>
      </c>
      <c r="U3" s="3">
        <v>37.895515106023645</v>
      </c>
      <c r="V3" s="3">
        <v>39.74067179583411</v>
      </c>
      <c r="W3" s="3">
        <v>47.832216175642706</v>
      </c>
      <c r="X3" s="3">
        <v>49.692122349408891</v>
      </c>
      <c r="Y3" s="3">
        <v>48.366958153499723</v>
      </c>
      <c r="Z3" s="3">
        <v>46.113387127040724</v>
      </c>
      <c r="AA3" s="3">
        <v>44.427982735972982</v>
      </c>
      <c r="AB3" s="3">
        <v>42.679662225558261</v>
      </c>
    </row>
    <row r="4" spans="1:28" x14ac:dyDescent="0.35">
      <c r="A4" s="3" t="s">
        <v>97</v>
      </c>
      <c r="B4" s="3">
        <v>0.23923923923923923</v>
      </c>
      <c r="C4" s="3" t="s">
        <v>104</v>
      </c>
      <c r="D4" s="3" t="s">
        <v>97</v>
      </c>
      <c r="E4" s="3">
        <v>31.966188551786377</v>
      </c>
      <c r="F4" s="3">
        <v>31.483874820831343</v>
      </c>
      <c r="G4" s="3">
        <v>31.091385969103357</v>
      </c>
      <c r="H4" s="3">
        <v>31.397702991452991</v>
      </c>
      <c r="I4" s="3">
        <v>31.960093499495674</v>
      </c>
      <c r="J4" s="3">
        <v>34.732506171364868</v>
      </c>
      <c r="K4" s="3">
        <v>36.449716648086216</v>
      </c>
      <c r="L4" s="3">
        <v>37.114618171683396</v>
      </c>
      <c r="M4" s="3">
        <v>37.360017850506978</v>
      </c>
      <c r="N4" s="3">
        <v>36.328877342464303</v>
      </c>
      <c r="O4" s="3">
        <v>35.986515899559379</v>
      </c>
      <c r="P4" s="3">
        <v>37.517815668630888</v>
      </c>
      <c r="Q4" s="3">
        <v>37.558959760046719</v>
      </c>
      <c r="R4" s="3">
        <v>36.022784280936456</v>
      </c>
      <c r="S4" s="3">
        <v>34.446047008547012</v>
      </c>
      <c r="T4" s="3">
        <v>34.869077480490525</v>
      </c>
      <c r="U4" s="3">
        <v>34.15669294473642</v>
      </c>
      <c r="V4" s="3">
        <v>35.271800512289644</v>
      </c>
      <c r="W4" s="3">
        <v>38.155433787227267</v>
      </c>
      <c r="X4" s="3">
        <v>38.358013815894246</v>
      </c>
      <c r="Y4" s="3">
        <v>38.141644436481386</v>
      </c>
      <c r="Z4" s="3">
        <v>36.696393733078516</v>
      </c>
      <c r="AA4" s="3">
        <v>34.842557201252852</v>
      </c>
      <c r="AB4" s="3">
        <v>33.241706813717684</v>
      </c>
    </row>
    <row r="5" spans="1:28" x14ac:dyDescent="0.35">
      <c r="A5" s="3" t="s">
        <v>16</v>
      </c>
      <c r="B5" s="3">
        <v>0.25396825396825395</v>
      </c>
      <c r="C5" s="3" t="s">
        <v>105</v>
      </c>
      <c r="D5" s="3" t="s">
        <v>106</v>
      </c>
      <c r="E5" s="3">
        <v>35.642857142857146</v>
      </c>
      <c r="F5" s="3">
        <v>36.241758241758241</v>
      </c>
      <c r="G5" s="3">
        <v>34.989010989010993</v>
      </c>
      <c r="H5" s="3">
        <v>36.010989010989015</v>
      </c>
      <c r="I5" s="3">
        <v>37.456043956043949</v>
      </c>
      <c r="J5" s="3">
        <v>38.14835164835165</v>
      </c>
      <c r="K5" s="3">
        <v>41.950549450549453</v>
      </c>
      <c r="L5" s="3">
        <v>45.032967032967036</v>
      </c>
      <c r="M5" s="3">
        <v>45.560439560439562</v>
      </c>
      <c r="N5" s="3">
        <v>43.263736263736263</v>
      </c>
      <c r="O5" s="3">
        <v>40.664835164835168</v>
      </c>
      <c r="P5" s="3">
        <v>38.467032967032964</v>
      </c>
      <c r="Q5" s="3">
        <v>37.18681318681319</v>
      </c>
      <c r="R5" s="3">
        <v>37.703296703296701</v>
      </c>
      <c r="S5" s="3">
        <v>38.510989010989015</v>
      </c>
      <c r="T5" s="3">
        <v>39.412087912087912</v>
      </c>
      <c r="U5" s="3">
        <v>41.450549450549453</v>
      </c>
      <c r="V5" s="3">
        <v>45.021978021978022</v>
      </c>
      <c r="W5" s="3">
        <v>47.021978021978022</v>
      </c>
      <c r="X5" s="3">
        <v>47.945054945054942</v>
      </c>
      <c r="Y5" s="3">
        <v>47.368131868131869</v>
      </c>
      <c r="Z5" s="3">
        <v>45.395604395604394</v>
      </c>
      <c r="AA5" s="3">
        <v>42.659340659340664</v>
      </c>
      <c r="AB5" s="3">
        <v>41.137362637362635</v>
      </c>
    </row>
    <row r="6" spans="1:28" x14ac:dyDescent="0.35">
      <c r="A6" s="3" t="s">
        <v>16</v>
      </c>
      <c r="B6" s="3">
        <f>2605/5413</f>
        <v>0.48124884537225199</v>
      </c>
      <c r="C6" s="3" t="s">
        <v>107</v>
      </c>
      <c r="D6" s="3" t="s">
        <v>16</v>
      </c>
      <c r="E6" s="3">
        <v>26.280219780219781</v>
      </c>
      <c r="F6" s="3">
        <v>25.46153846153846</v>
      </c>
      <c r="G6" s="3">
        <v>24.840659340659339</v>
      </c>
      <c r="H6" s="3">
        <v>24.813186813186814</v>
      </c>
      <c r="I6" s="3">
        <v>25.85164835164835</v>
      </c>
      <c r="J6" s="3">
        <v>27.719780219780219</v>
      </c>
      <c r="K6" s="3">
        <v>30.675824175824175</v>
      </c>
      <c r="L6" s="3">
        <v>32.983516483516482</v>
      </c>
      <c r="M6" s="3">
        <v>33.510989010989015</v>
      </c>
      <c r="N6" s="3">
        <v>41.247252747252745</v>
      </c>
      <c r="O6" s="3">
        <v>52.126373626373628</v>
      </c>
      <c r="P6" s="3">
        <v>56.615384615384613</v>
      </c>
      <c r="Q6" s="3">
        <v>58.659340659340657</v>
      </c>
      <c r="R6" s="3">
        <v>58.901098901098898</v>
      </c>
      <c r="S6" s="3">
        <v>60.318681318681321</v>
      </c>
      <c r="T6" s="3">
        <v>61.989010989010985</v>
      </c>
      <c r="U6" s="3">
        <v>62.626373626373628</v>
      </c>
      <c r="V6" s="3">
        <v>73.126373626373621</v>
      </c>
      <c r="W6" s="3">
        <v>76.967032967032964</v>
      </c>
      <c r="X6" s="3">
        <v>72.120879120879124</v>
      </c>
      <c r="Y6" s="3">
        <v>58.401098901098898</v>
      </c>
      <c r="Z6" s="3">
        <v>37.406593406593409</v>
      </c>
      <c r="AA6" s="3">
        <v>31.642857142857142</v>
      </c>
      <c r="AB6" s="3">
        <v>27.252747252747252</v>
      </c>
    </row>
    <row r="7" spans="1:28" x14ac:dyDescent="0.35">
      <c r="A7" s="3" t="s">
        <v>16</v>
      </c>
      <c r="B7" s="3">
        <f>3670/5815</f>
        <v>0.63112639724849529</v>
      </c>
      <c r="C7" s="3" t="s">
        <v>108</v>
      </c>
      <c r="D7" s="3" t="s">
        <v>16</v>
      </c>
      <c r="E7" s="3">
        <v>30.906593406593405</v>
      </c>
      <c r="F7" s="3">
        <v>29.846153846153847</v>
      </c>
      <c r="G7" s="3">
        <v>32.153846153846153</v>
      </c>
      <c r="H7" s="3">
        <v>35.456043956043956</v>
      </c>
      <c r="I7" s="3">
        <v>38.521978021978022</v>
      </c>
      <c r="J7" s="3">
        <v>42.774725274725277</v>
      </c>
      <c r="K7" s="3">
        <v>48.846153846153847</v>
      </c>
      <c r="L7" s="3">
        <v>53.434065934065934</v>
      </c>
      <c r="M7" s="3">
        <v>53.032967032967036</v>
      </c>
      <c r="N7" s="3">
        <v>47.472527472527474</v>
      </c>
      <c r="O7" s="3">
        <v>46.230769230769234</v>
      </c>
      <c r="P7" s="3">
        <v>44.098901098901102</v>
      </c>
      <c r="Q7" s="3">
        <v>43.307692307692307</v>
      </c>
      <c r="R7" s="3">
        <v>41.829670329670328</v>
      </c>
      <c r="S7" s="3">
        <v>40.945054945054942</v>
      </c>
      <c r="T7" s="3">
        <v>41.692307692307693</v>
      </c>
      <c r="U7" s="3">
        <v>44.631868131868131</v>
      </c>
      <c r="V7" s="3">
        <v>50.153846153846153</v>
      </c>
      <c r="W7" s="3">
        <v>52.263736263736263</v>
      </c>
      <c r="X7" s="3">
        <v>51.065934065934066</v>
      </c>
      <c r="Y7" s="3">
        <v>47.505494505494504</v>
      </c>
      <c r="Z7" s="3">
        <v>43.164835164835168</v>
      </c>
      <c r="AA7" s="3">
        <v>38.670329670329672</v>
      </c>
      <c r="AB7" s="3">
        <v>32.972527472527474</v>
      </c>
    </row>
    <row r="8" spans="1:28" x14ac:dyDescent="0.35">
      <c r="A8" s="3" t="s">
        <v>68</v>
      </c>
      <c r="B8" s="3">
        <f>3000/6000</f>
        <v>0.5</v>
      </c>
      <c r="C8" s="3" t="s">
        <v>109</v>
      </c>
      <c r="D8" s="3" t="s">
        <v>70</v>
      </c>
      <c r="E8" s="3">
        <v>41.164835164835168</v>
      </c>
      <c r="F8" s="3">
        <v>40.252747252747255</v>
      </c>
      <c r="G8" s="3">
        <v>40.18681318681319</v>
      </c>
      <c r="H8" s="3">
        <v>40.664835164835168</v>
      </c>
      <c r="I8" s="3">
        <v>43.565934065934066</v>
      </c>
      <c r="J8" s="3">
        <v>46.681318681318679</v>
      </c>
      <c r="K8" s="3">
        <v>57.016483516483518</v>
      </c>
      <c r="L8" s="3">
        <v>62.324175824175825</v>
      </c>
      <c r="M8" s="3">
        <v>55.57692307692308</v>
      </c>
      <c r="N8" s="3">
        <v>52.005494505494504</v>
      </c>
      <c r="O8" s="3">
        <v>49.137362637362635</v>
      </c>
      <c r="P8" s="3">
        <v>46.587912087912088</v>
      </c>
      <c r="Q8" s="3">
        <v>45.967032967032964</v>
      </c>
      <c r="R8" s="3">
        <v>41.664835164835168</v>
      </c>
      <c r="S8" s="3">
        <v>40.505494505494504</v>
      </c>
      <c r="T8" s="3">
        <v>37.027472527472526</v>
      </c>
      <c r="U8" s="3">
        <v>39.494505494505496</v>
      </c>
      <c r="V8" s="3">
        <v>45.153846153846153</v>
      </c>
      <c r="W8" s="3">
        <v>52.049450549450547</v>
      </c>
      <c r="X8" s="3">
        <v>51.626373626373628</v>
      </c>
      <c r="Y8" s="3">
        <v>50.527472527472526</v>
      </c>
      <c r="Z8" s="3">
        <v>46.53846153846154</v>
      </c>
      <c r="AA8" s="3">
        <v>44.412087912087905</v>
      </c>
      <c r="AB8" s="3">
        <v>41.615384615384613</v>
      </c>
    </row>
    <row r="9" spans="1:28" x14ac:dyDescent="0.35">
      <c r="A9" s="3" t="s">
        <v>110</v>
      </c>
      <c r="B9" s="3">
        <v>0.74229259140621429</v>
      </c>
      <c r="C9" s="3" t="s">
        <v>111</v>
      </c>
      <c r="D9" s="3" t="s">
        <v>112</v>
      </c>
      <c r="E9" s="3">
        <v>17.412087912087912</v>
      </c>
      <c r="F9" s="3">
        <v>15.538461538461538</v>
      </c>
      <c r="G9" s="3">
        <v>13.840659340659341</v>
      </c>
      <c r="H9" s="3">
        <v>12.873626373626374</v>
      </c>
      <c r="I9" s="3">
        <v>13.038461538461538</v>
      </c>
      <c r="J9" s="3">
        <v>13.714285714285714</v>
      </c>
      <c r="K9" s="3">
        <v>15.642857142857142</v>
      </c>
      <c r="L9" s="3">
        <v>17.439560439560438</v>
      </c>
      <c r="M9" s="3">
        <v>19.219780219780219</v>
      </c>
      <c r="N9" s="3">
        <v>24.142857142857142</v>
      </c>
      <c r="O9" s="3">
        <v>36.527472527472526</v>
      </c>
      <c r="P9" s="3">
        <v>43.010989010989007</v>
      </c>
      <c r="Q9" s="3">
        <v>44.835164835164832</v>
      </c>
      <c r="R9" s="3">
        <v>44.994505494505496</v>
      </c>
      <c r="S9" s="3">
        <v>45.620879120879124</v>
      </c>
      <c r="T9" s="3">
        <v>44.868131868131869</v>
      </c>
      <c r="U9" s="3">
        <v>44.840659340659343</v>
      </c>
      <c r="V9" s="3">
        <v>52.03846153846154</v>
      </c>
      <c r="W9" s="3">
        <v>54.516483516483518</v>
      </c>
      <c r="X9" s="3">
        <v>51.571428571428569</v>
      </c>
      <c r="Y9" s="3">
        <v>43.263736263736263</v>
      </c>
      <c r="Z9" s="3">
        <v>28.258241758241759</v>
      </c>
      <c r="AA9" s="3">
        <v>22.439560439560438</v>
      </c>
      <c r="AB9" s="3">
        <v>19.406593406593405</v>
      </c>
    </row>
    <row r="10" spans="1:28" x14ac:dyDescent="0.35">
      <c r="A10" s="3" t="s">
        <v>93</v>
      </c>
      <c r="B10" s="3">
        <v>0.1295603367633302</v>
      </c>
      <c r="C10" s="3" t="s">
        <v>113</v>
      </c>
      <c r="D10" s="3" t="s">
        <v>93</v>
      </c>
      <c r="E10" s="3">
        <v>31.956043956043956</v>
      </c>
      <c r="F10" s="3">
        <v>34.64835164835165</v>
      </c>
      <c r="G10" s="3">
        <v>36.912087912087912</v>
      </c>
      <c r="H10" s="3">
        <v>40.835164835164832</v>
      </c>
      <c r="I10" s="3">
        <v>46.109890109890109</v>
      </c>
      <c r="J10" s="3">
        <v>53.653846153846153</v>
      </c>
      <c r="K10" s="3">
        <v>51.96153846153846</v>
      </c>
      <c r="L10" s="3">
        <v>54.730769230769234</v>
      </c>
      <c r="M10" s="3">
        <v>51.857142857142854</v>
      </c>
      <c r="N10" s="3">
        <v>46.692307692307693</v>
      </c>
      <c r="O10" s="3">
        <v>41.252747252747255</v>
      </c>
      <c r="P10" s="3">
        <v>37.269230769230766</v>
      </c>
      <c r="Q10" s="3">
        <v>34.791208791208788</v>
      </c>
      <c r="R10" s="3">
        <v>34.774725274725277</v>
      </c>
      <c r="S10" s="3">
        <v>34.692307692307693</v>
      </c>
      <c r="T10" s="3">
        <v>36.582417582417577</v>
      </c>
      <c r="U10" s="3">
        <v>38.884615384615387</v>
      </c>
      <c r="V10" s="3">
        <v>41.395604395604394</v>
      </c>
      <c r="W10" s="3">
        <v>41.818681318681321</v>
      </c>
      <c r="X10" s="3">
        <v>41.203296703296701</v>
      </c>
      <c r="Y10" s="3">
        <v>38.395604395604394</v>
      </c>
      <c r="Z10" s="3">
        <v>35.335164835164832</v>
      </c>
      <c r="AA10" s="3">
        <v>34.280219780219781</v>
      </c>
      <c r="AB10" s="3">
        <v>33.824175824175825</v>
      </c>
    </row>
    <row r="11" spans="1:28" x14ac:dyDescent="0.35">
      <c r="A11" s="3" t="s">
        <v>93</v>
      </c>
      <c r="B11" s="3">
        <v>0.25408038976857489</v>
      </c>
      <c r="C11" s="3" t="s">
        <v>114</v>
      </c>
      <c r="D11" s="3" t="s">
        <v>93</v>
      </c>
      <c r="E11" s="3">
        <v>38.758241758241759</v>
      </c>
      <c r="F11" s="3">
        <v>41.631868131868139</v>
      </c>
      <c r="G11" s="3">
        <v>44.192307692307693</v>
      </c>
      <c r="H11" s="3">
        <v>48.109890109890109</v>
      </c>
      <c r="I11" s="3">
        <v>50.664835164835168</v>
      </c>
      <c r="J11" s="3">
        <v>51.939560439560438</v>
      </c>
      <c r="K11" s="3">
        <v>52.412087912087912</v>
      </c>
      <c r="L11" s="3">
        <v>51.796703296703299</v>
      </c>
      <c r="M11" s="3">
        <v>49.175824175824175</v>
      </c>
      <c r="N11" s="3">
        <v>45.785714285714285</v>
      </c>
      <c r="O11" s="3">
        <v>44.109890109890109</v>
      </c>
      <c r="P11" s="3">
        <v>43.362637362637365</v>
      </c>
      <c r="Q11" s="3">
        <v>42.098901098901102</v>
      </c>
      <c r="R11" s="3">
        <v>42.780219780219781</v>
      </c>
      <c r="S11" s="3">
        <v>42.335164835164839</v>
      </c>
      <c r="T11" s="3">
        <v>43.214285714285715</v>
      </c>
      <c r="U11" s="3">
        <v>44.065934065934066</v>
      </c>
      <c r="V11" s="3">
        <v>45.560439560439562</v>
      </c>
      <c r="W11" s="3">
        <v>46.857142857142854</v>
      </c>
      <c r="X11" s="3">
        <v>45.417582417582416</v>
      </c>
      <c r="Y11" s="3">
        <v>44.587912087912088</v>
      </c>
      <c r="Z11" s="3">
        <v>43.285714285714285</v>
      </c>
      <c r="AA11" s="3">
        <v>42.126373626373628</v>
      </c>
      <c r="AB11" s="3">
        <v>41.450549450549453</v>
      </c>
    </row>
    <row r="12" spans="1:28" x14ac:dyDescent="0.35">
      <c r="A12" s="3" t="s">
        <v>63</v>
      </c>
      <c r="B12" s="3">
        <v>0.5</v>
      </c>
      <c r="C12" s="3" t="s">
        <v>115</v>
      </c>
      <c r="D12" s="3" t="s">
        <v>63</v>
      </c>
      <c r="E12" s="3">
        <v>24.219780219780219</v>
      </c>
      <c r="F12" s="3">
        <v>21.868131868131869</v>
      </c>
      <c r="G12" s="3">
        <v>21.12087912087912</v>
      </c>
      <c r="H12" s="3">
        <v>21.714285714285715</v>
      </c>
      <c r="I12" s="3">
        <v>23.780219780219781</v>
      </c>
      <c r="J12" s="3">
        <v>25.901098901098901</v>
      </c>
      <c r="K12" s="3">
        <v>28.697802197802197</v>
      </c>
      <c r="L12" s="3">
        <v>32.747252747252745</v>
      </c>
      <c r="M12" s="3">
        <v>32.549450549450547</v>
      </c>
      <c r="N12" s="3">
        <v>35.868131868131869</v>
      </c>
      <c r="O12" s="3">
        <v>47.681318681318679</v>
      </c>
      <c r="P12" s="3">
        <v>51.46153846153846</v>
      </c>
      <c r="Q12" s="3">
        <v>53.53846153846154</v>
      </c>
      <c r="R12" s="3">
        <v>54.263736263736263</v>
      </c>
      <c r="S12" s="3">
        <v>53.780219780219781</v>
      </c>
      <c r="T12" s="3">
        <v>55.670329670329672</v>
      </c>
      <c r="U12" s="3">
        <v>58.879120879120876</v>
      </c>
      <c r="V12" s="3">
        <v>67.241758241758248</v>
      </c>
      <c r="W12" s="3">
        <v>71.472527472527474</v>
      </c>
      <c r="X12" s="3">
        <v>65.736263736263737</v>
      </c>
      <c r="Y12" s="3">
        <v>53.18681318681319</v>
      </c>
      <c r="Z12" s="3">
        <v>38.857142857142854</v>
      </c>
      <c r="AA12" s="3">
        <v>32.92307692307692</v>
      </c>
      <c r="AB12" s="3">
        <v>29.252747252747252</v>
      </c>
    </row>
    <row r="13" spans="1:28" x14ac:dyDescent="0.35">
      <c r="A13" s="3" t="s">
        <v>63</v>
      </c>
      <c r="B13" s="3">
        <v>0.5</v>
      </c>
      <c r="C13" s="3" t="s">
        <v>116</v>
      </c>
      <c r="D13" s="3" t="s">
        <v>82</v>
      </c>
      <c r="E13" s="3">
        <v>26.395604395604394</v>
      </c>
      <c r="F13" s="3">
        <v>24.208791208791208</v>
      </c>
      <c r="G13" s="3">
        <v>22.923076923076923</v>
      </c>
      <c r="H13" s="3">
        <v>23.483516483516482</v>
      </c>
      <c r="I13" s="3">
        <v>26.989010989010989</v>
      </c>
      <c r="J13" s="3">
        <v>30.736263736263737</v>
      </c>
      <c r="K13" s="3">
        <v>36.967032967032964</v>
      </c>
      <c r="L13" s="3">
        <v>42.769230769230766</v>
      </c>
      <c r="M13" s="3">
        <v>42.439560439560438</v>
      </c>
      <c r="N13" s="3">
        <v>41.846153846153847</v>
      </c>
      <c r="O13" s="3">
        <v>44.395604395604394</v>
      </c>
      <c r="P13" s="3">
        <v>47.065934065934066</v>
      </c>
      <c r="Q13" s="3">
        <v>48.340659340659343</v>
      </c>
      <c r="R13" s="3">
        <v>47.230769230769234</v>
      </c>
      <c r="S13" s="3">
        <v>45.560439560439562</v>
      </c>
      <c r="T13" s="3">
        <v>45.318681318681321</v>
      </c>
      <c r="U13" s="3">
        <v>47.340659340659343</v>
      </c>
      <c r="V13" s="3">
        <v>53.626373626373628</v>
      </c>
      <c r="W13" s="3">
        <v>58.626373626373628</v>
      </c>
      <c r="X13" s="3">
        <v>55.241758241758241</v>
      </c>
      <c r="Y13" s="3">
        <v>48.703296703296701</v>
      </c>
      <c r="Z13" s="3">
        <v>40.604395604395606</v>
      </c>
      <c r="AA13" s="3">
        <v>35.109890109890109</v>
      </c>
      <c r="AB13" s="3">
        <v>30.659340659340661</v>
      </c>
    </row>
    <row r="14" spans="1:28" x14ac:dyDescent="0.35">
      <c r="A14" s="3" t="s">
        <v>86</v>
      </c>
      <c r="B14" s="3">
        <v>0.23945301134710503</v>
      </c>
      <c r="C14" s="3" t="s">
        <v>117</v>
      </c>
      <c r="D14" s="3" t="s">
        <v>88</v>
      </c>
      <c r="E14" s="3">
        <v>45.291208791208788</v>
      </c>
      <c r="F14" s="3">
        <v>43.318681318681314</v>
      </c>
      <c r="G14" s="3">
        <v>41.483516483516482</v>
      </c>
      <c r="H14" s="3">
        <v>40.192307692307693</v>
      </c>
      <c r="I14" s="3">
        <v>41.082417582417584</v>
      </c>
      <c r="J14" s="3">
        <v>43.807692307692307</v>
      </c>
      <c r="K14" s="3">
        <v>52.478021978021978</v>
      </c>
      <c r="L14" s="3">
        <v>55.203296703296701</v>
      </c>
      <c r="M14" s="3">
        <v>52.126373626373628</v>
      </c>
      <c r="N14" s="3">
        <v>52.35164835164835</v>
      </c>
      <c r="O14" s="3">
        <v>54.329670329670328</v>
      </c>
      <c r="P14" s="3">
        <v>54.46153846153846</v>
      </c>
      <c r="Q14" s="3">
        <v>50.741758241758241</v>
      </c>
      <c r="R14" s="3">
        <v>48.274725274725277</v>
      </c>
      <c r="S14" s="3">
        <v>47.659340659340657</v>
      </c>
      <c r="T14" s="3">
        <v>49.368131868131869</v>
      </c>
      <c r="U14" s="3">
        <v>49.983516483516482</v>
      </c>
      <c r="V14" s="3">
        <v>56.428571428571431</v>
      </c>
      <c r="W14" s="3">
        <v>62.862637362637365</v>
      </c>
      <c r="X14" s="3">
        <v>62.104395604395606</v>
      </c>
      <c r="Y14" s="3">
        <v>58.203296703296701</v>
      </c>
      <c r="Z14" s="3">
        <v>55.346153846153847</v>
      </c>
      <c r="AA14" s="3">
        <v>50.543956043956044</v>
      </c>
      <c r="AB14" s="3">
        <v>47.269230769230766</v>
      </c>
    </row>
    <row r="15" spans="1:28" x14ac:dyDescent="0.35">
      <c r="A15" s="3" t="s">
        <v>86</v>
      </c>
      <c r="B15" s="3">
        <v>0.19739043158246905</v>
      </c>
      <c r="C15" s="3" t="s">
        <v>118</v>
      </c>
      <c r="D15" s="3" t="s">
        <v>88</v>
      </c>
      <c r="E15" s="3">
        <v>18.120879120879117</v>
      </c>
      <c r="F15" s="3">
        <v>17.96153846153846</v>
      </c>
      <c r="G15" s="3">
        <v>18.565934065934066</v>
      </c>
      <c r="H15" s="3">
        <v>19.862637362637361</v>
      </c>
      <c r="I15" s="3">
        <v>20.884615384615383</v>
      </c>
      <c r="J15" s="3">
        <v>21.829670329670328</v>
      </c>
      <c r="K15" s="3">
        <v>22.96153846153846</v>
      </c>
      <c r="L15" s="3">
        <v>23.390109890109891</v>
      </c>
      <c r="M15" s="3">
        <v>23.401098901098901</v>
      </c>
      <c r="N15" s="3">
        <v>21.802197802197803</v>
      </c>
      <c r="O15" s="3">
        <v>22.252747252747252</v>
      </c>
      <c r="P15" s="3">
        <v>22.593406593406595</v>
      </c>
      <c r="Q15" s="3">
        <v>22.489010989010989</v>
      </c>
      <c r="R15" s="3">
        <v>22.093406593406595</v>
      </c>
      <c r="S15" s="3">
        <v>22.401098901098901</v>
      </c>
      <c r="T15" s="3">
        <v>22.554945054945055</v>
      </c>
      <c r="U15" s="3">
        <v>22.978021978021978</v>
      </c>
      <c r="V15" s="3">
        <v>24.96153846153846</v>
      </c>
      <c r="W15" s="3">
        <v>25.791208791208792</v>
      </c>
      <c r="X15" s="3">
        <v>24.456043956043956</v>
      </c>
      <c r="Y15" s="3">
        <v>23.950549450549449</v>
      </c>
      <c r="Z15" s="3">
        <v>22.192307692307693</v>
      </c>
      <c r="AA15" s="3">
        <v>20.456043956043956</v>
      </c>
      <c r="AB15" s="3">
        <v>18.96153846153846</v>
      </c>
    </row>
    <row r="16" spans="1:28" x14ac:dyDescent="0.35">
      <c r="A16" s="3" t="s">
        <v>86</v>
      </c>
      <c r="B16" s="3">
        <v>0.59452054794520548</v>
      </c>
      <c r="C16" s="3" t="s">
        <v>119</v>
      </c>
      <c r="D16" s="3" t="s">
        <v>88</v>
      </c>
      <c r="E16" s="3">
        <v>10</v>
      </c>
      <c r="F16" s="3">
        <v>10</v>
      </c>
      <c r="G16" s="3">
        <v>10</v>
      </c>
      <c r="H16" s="3">
        <v>10</v>
      </c>
      <c r="I16" s="3">
        <v>10</v>
      </c>
      <c r="J16" s="3">
        <v>10</v>
      </c>
      <c r="K16" s="3">
        <v>10</v>
      </c>
      <c r="L16" s="3">
        <v>10</v>
      </c>
      <c r="M16" s="3">
        <v>9.8901098901098905</v>
      </c>
      <c r="N16" s="3">
        <v>9.7252747252747245</v>
      </c>
      <c r="O16" s="3">
        <v>9.5604395604395602</v>
      </c>
      <c r="P16" s="3">
        <v>9.5054945054945055</v>
      </c>
      <c r="Q16" s="3">
        <v>9.5054945054945055</v>
      </c>
      <c r="R16" s="3">
        <v>9.7252747252747245</v>
      </c>
      <c r="S16" s="3">
        <v>9.7252747252747245</v>
      </c>
      <c r="T16" s="3">
        <v>9.615384615384615</v>
      </c>
      <c r="U16" s="3">
        <v>9.2857142857142865</v>
      </c>
      <c r="V16" s="3">
        <v>9.4505494505494507</v>
      </c>
      <c r="W16" s="3">
        <v>9.4505494505494507</v>
      </c>
      <c r="X16" s="3">
        <v>9.8351648351648358</v>
      </c>
      <c r="Y16" s="3">
        <v>10</v>
      </c>
      <c r="Z16" s="3">
        <v>10</v>
      </c>
      <c r="AA16" s="3">
        <v>10</v>
      </c>
      <c r="AB16" s="3">
        <v>10</v>
      </c>
    </row>
    <row r="18" spans="2:29" x14ac:dyDescent="0.35">
      <c r="B18" s="22">
        <f>SUM(B2:B16)</f>
        <v>5.8284280825447947</v>
      </c>
      <c r="E18" s="23">
        <f>SUMPRODUCT(E2:E16,$B$2:$B16)/$B$18</f>
        <v>27.439640983087649</v>
      </c>
      <c r="F18" s="23">
        <f>SUMPRODUCT(F2:F16,$B$2:$B16)/$B$18</f>
        <v>26.60180749861286</v>
      </c>
      <c r="G18" s="23">
        <f>SUMPRODUCT(G2:G16,$B$2:$B16)/$B$18</f>
        <v>26.447524067557449</v>
      </c>
      <c r="H18" s="23">
        <f>SUMPRODUCT(H2:H16,$B$2:$B16)/$B$18</f>
        <v>27.168371803205364</v>
      </c>
      <c r="I18" s="23">
        <f>SUMPRODUCT(I2:I16,$B$2:$B16)/$B$18</f>
        <v>28.714008261214644</v>
      </c>
      <c r="J18" s="23">
        <f>SUMPRODUCT(J2:J16,$B$2:$B16)/$B$18</f>
        <v>30.718836833363632</v>
      </c>
      <c r="K18" s="23">
        <f>SUMPRODUCT(K2:K16,$B$2:$B16)/$B$18</f>
        <v>34.30482792733023</v>
      </c>
      <c r="L18" s="23">
        <f>SUMPRODUCT(L2:L16,$B$2:$B16)/$B$18</f>
        <v>36.990236433371287</v>
      </c>
      <c r="M18" s="23">
        <f>SUMPRODUCT(M2:M16,$B$2:$B16)/$B$18</f>
        <v>36.253781422406917</v>
      </c>
      <c r="N18" s="23">
        <f>SUMPRODUCT(N2:N16,$B$2:$B16)/$B$18</f>
        <v>36.402315068877243</v>
      </c>
      <c r="O18" s="23">
        <f>SUMPRODUCT(O2:O16,$B$2:$B16)/$B$18</f>
        <v>39.239547928563113</v>
      </c>
      <c r="P18" s="23">
        <f>SUMPRODUCT(P2:P16,$B$2:$B16)/$B$18</f>
        <v>40.398813191835394</v>
      </c>
      <c r="Q18" s="23">
        <f>SUMPRODUCT(Q2:Q16,$B$2:$B16)/$B$18</f>
        <v>40.46304226252628</v>
      </c>
      <c r="R18" s="23">
        <f>SUMPRODUCT(R2:R16,$B$2:$B16)/$B$18</f>
        <v>39.904266651156959</v>
      </c>
      <c r="S18" s="23">
        <f>SUMPRODUCT(S2:S16,$B$2:$B16)/$B$18</f>
        <v>39.623250294133079</v>
      </c>
      <c r="T18" s="23">
        <f>SUMPRODUCT(T2:T16,$B$2:$B16)/$B$18</f>
        <v>39.749556340636303</v>
      </c>
      <c r="U18" s="23">
        <f>SUMPRODUCT(U2:U16,$B$2:$B16)/$B$18</f>
        <v>40.804097486661647</v>
      </c>
      <c r="V18" s="23">
        <f>SUMPRODUCT(V2:V16,$B$2:$B16)/$B$18</f>
        <v>45.653280159124961</v>
      </c>
      <c r="W18" s="23">
        <f>SUMPRODUCT(W2:W16,$B$2:$B16)/$B$18</f>
        <v>48.751211734678151</v>
      </c>
      <c r="X18" s="23">
        <f>SUMPRODUCT(X2:X16,$B$2:$B16)/$B$18</f>
        <v>47.036142124382302</v>
      </c>
      <c r="Y18" s="23">
        <f>SUMPRODUCT(Y2:Y16,$B$2:$B16)/$B$18</f>
        <v>42.388458071016643</v>
      </c>
      <c r="Z18" s="23">
        <f>SUMPRODUCT(Z2:Z16,$B$2:$B16)/$B$18</f>
        <v>35.582845589841746</v>
      </c>
      <c r="AA18" s="23">
        <f>SUMPRODUCT(AA2:AA16,$B$2:$B16)/$B$18</f>
        <v>32.112546751162938</v>
      </c>
      <c r="AB18" s="23">
        <f>SUMPRODUCT(AB2:AB16,$B$2:$B16)/$B$18</f>
        <v>29.372429387170929</v>
      </c>
      <c r="AC18" s="24">
        <f>MAX(E18:AB18)</f>
        <v>48.751211734678151</v>
      </c>
    </row>
    <row r="19" spans="2:29" x14ac:dyDescent="0.35">
      <c r="B19" s="13"/>
      <c r="C19" s="13"/>
      <c r="D19" s="13"/>
      <c r="E19" s="25">
        <f>E18/$AC$18</f>
        <v>0.56285044015775787</v>
      </c>
      <c r="F19" s="25">
        <f t="shared" ref="F19:AB19" si="0">F18/$AC$18</f>
        <v>0.54566453944549287</v>
      </c>
      <c r="G19" s="25">
        <f t="shared" si="0"/>
        <v>0.54249982977847822</v>
      </c>
      <c r="H19" s="25">
        <f t="shared" si="0"/>
        <v>0.55728608246838129</v>
      </c>
      <c r="I19" s="25">
        <f t="shared" si="0"/>
        <v>0.58899065765763392</v>
      </c>
      <c r="J19" s="25">
        <f t="shared" si="0"/>
        <v>0.63011432414329982</v>
      </c>
      <c r="K19" s="25">
        <f t="shared" si="0"/>
        <v>0.70367128747547025</v>
      </c>
      <c r="L19" s="25">
        <f t="shared" si="0"/>
        <v>0.75875522099195447</v>
      </c>
      <c r="M19" s="25">
        <f t="shared" si="0"/>
        <v>0.74364882702225332</v>
      </c>
      <c r="N19" s="25">
        <f t="shared" si="0"/>
        <v>0.74669559532164864</v>
      </c>
      <c r="O19" s="25">
        <f t="shared" si="0"/>
        <v>0.80489379714537201</v>
      </c>
      <c r="P19" s="25">
        <f t="shared" si="0"/>
        <v>0.82867300635931773</v>
      </c>
      <c r="Q19" s="25">
        <f t="shared" si="0"/>
        <v>0.82999049301053052</v>
      </c>
      <c r="R19" s="25">
        <f t="shared" si="0"/>
        <v>0.81852871408264705</v>
      </c>
      <c r="S19" s="25">
        <f t="shared" si="0"/>
        <v>0.81276441926771459</v>
      </c>
      <c r="T19" s="25">
        <f t="shared" si="0"/>
        <v>0.81535524813142835</v>
      </c>
      <c r="U19" s="25">
        <f t="shared" si="0"/>
        <v>0.83698632371913961</v>
      </c>
      <c r="V19" s="25">
        <f t="shared" si="0"/>
        <v>0.93645426512856211</v>
      </c>
      <c r="W19" s="25">
        <f t="shared" si="0"/>
        <v>1</v>
      </c>
      <c r="X19" s="25">
        <f t="shared" si="0"/>
        <v>0.96481995935547449</v>
      </c>
      <c r="Y19" s="25">
        <f t="shared" si="0"/>
        <v>0.86948522021791108</v>
      </c>
      <c r="Z19" s="25">
        <f t="shared" si="0"/>
        <v>0.72988638279385853</v>
      </c>
      <c r="AA19" s="25">
        <f t="shared" si="0"/>
        <v>0.65870253494274389</v>
      </c>
      <c r="AB19" s="25">
        <f t="shared" si="0"/>
        <v>0.60249639633628771</v>
      </c>
    </row>
  </sheetData>
  <pageMargins left="0.7" right="0.7" top="0.75" bottom="0.75" header="0.3" footer="0.3"/>
  <pageSetup orientation="portrait" horizontalDpi="90" verticalDpi="9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77012-9561-42EB-8346-DAAB3D59E9F6}">
  <dimension ref="A1:AC5"/>
  <sheetViews>
    <sheetView topLeftCell="O1" workbookViewId="0">
      <selection activeCell="E5" sqref="E5:AB5"/>
    </sheetView>
  </sheetViews>
  <sheetFormatPr defaultColWidth="8.7265625" defaultRowHeight="14.5" x14ac:dyDescent="0.35"/>
  <cols>
    <col min="1" max="1" width="6.54296875" bestFit="1" customWidth="1"/>
    <col min="2" max="2" width="15.1796875" customWidth="1"/>
    <col min="3" max="3" width="10.26953125" bestFit="1" customWidth="1"/>
    <col min="4" max="4" width="12.90625" bestFit="1" customWidth="1"/>
    <col min="5" max="28" width="11.54296875" customWidth="1"/>
  </cols>
  <sheetData>
    <row r="1" spans="1:29" ht="39.5" x14ac:dyDescent="0.35">
      <c r="A1" s="9" t="s">
        <v>0</v>
      </c>
      <c r="B1" s="10" t="s">
        <v>1</v>
      </c>
      <c r="C1" s="7" t="s">
        <v>2</v>
      </c>
      <c r="D1" s="7" t="s">
        <v>3</v>
      </c>
      <c r="E1" s="8">
        <v>1</v>
      </c>
      <c r="F1" s="8">
        <v>2</v>
      </c>
      <c r="G1" s="8">
        <v>3</v>
      </c>
      <c r="H1" s="8">
        <v>4</v>
      </c>
      <c r="I1" s="8">
        <v>5</v>
      </c>
      <c r="J1" s="8">
        <v>6</v>
      </c>
      <c r="K1" s="8">
        <v>7</v>
      </c>
      <c r="L1" s="8">
        <v>8</v>
      </c>
      <c r="M1" s="8">
        <v>9</v>
      </c>
      <c r="N1" s="8">
        <v>10</v>
      </c>
      <c r="O1" s="8">
        <v>11</v>
      </c>
      <c r="P1" s="8">
        <v>12</v>
      </c>
      <c r="Q1" s="8">
        <v>13</v>
      </c>
      <c r="R1" s="8">
        <v>14</v>
      </c>
      <c r="S1" s="8">
        <v>15</v>
      </c>
      <c r="T1" s="8">
        <v>16</v>
      </c>
      <c r="U1" s="8">
        <v>17</v>
      </c>
      <c r="V1" s="8">
        <v>18</v>
      </c>
      <c r="W1" s="8">
        <v>19</v>
      </c>
      <c r="X1" s="8">
        <v>20</v>
      </c>
      <c r="Y1" s="8">
        <v>21</v>
      </c>
      <c r="Z1" s="8">
        <v>22</v>
      </c>
      <c r="AA1" s="8">
        <v>23</v>
      </c>
      <c r="AB1" s="8">
        <v>24</v>
      </c>
    </row>
    <row r="2" spans="1:29" x14ac:dyDescent="0.35">
      <c r="A2" s="3" t="s">
        <v>222</v>
      </c>
      <c r="B2" s="3">
        <v>1</v>
      </c>
      <c r="C2" s="3" t="s">
        <v>245</v>
      </c>
      <c r="D2" s="3" t="s">
        <v>8</v>
      </c>
      <c r="E2" s="3">
        <v>4.4999999999999991</v>
      </c>
      <c r="F2" s="3">
        <v>4.5961538461538458</v>
      </c>
      <c r="G2" s="3">
        <v>4.9093406593406597</v>
      </c>
      <c r="H2" s="3">
        <v>5.2527472527472527</v>
      </c>
      <c r="I2" s="3">
        <v>5.4890109890109891</v>
      </c>
      <c r="J2" s="3">
        <v>5.8461538461538458</v>
      </c>
      <c r="K2" s="3">
        <v>6.4560439560439562</v>
      </c>
      <c r="L2" s="3">
        <v>6.8763736263736268</v>
      </c>
      <c r="M2" s="3">
        <v>6.854395604395604</v>
      </c>
      <c r="N2" s="3">
        <v>6.9203296703296706</v>
      </c>
      <c r="O2" s="3">
        <v>6.9532967032967035</v>
      </c>
      <c r="P2" s="3">
        <v>7.1593406593406597</v>
      </c>
      <c r="Q2" s="3">
        <v>7.0796703296703294</v>
      </c>
      <c r="R2" s="3">
        <v>7.3379120879120876</v>
      </c>
      <c r="S2" s="3">
        <v>7.2005494505494507</v>
      </c>
      <c r="T2" s="3">
        <v>7.1318681318681323</v>
      </c>
      <c r="U2" s="3">
        <v>6.6401098901098905</v>
      </c>
      <c r="V2" s="3">
        <v>3.8131868131868134</v>
      </c>
      <c r="W2" s="3">
        <v>3.0137362637362637</v>
      </c>
      <c r="X2" s="3">
        <v>2.7609890109890109</v>
      </c>
      <c r="Y2" s="3">
        <v>2.5192307692307692</v>
      </c>
      <c r="Z2" s="3">
        <v>2.3846153846153846</v>
      </c>
      <c r="AA2" s="3">
        <v>2.2774725274725278</v>
      </c>
      <c r="AB2" s="3">
        <v>2.9093406593406592</v>
      </c>
    </row>
    <row r="4" spans="1:29" x14ac:dyDescent="0.35">
      <c r="B4" s="22">
        <f>B2</f>
        <v>1</v>
      </c>
      <c r="E4" s="23">
        <f>SUMPRODUCT(E2,$B$2:$B2)/$B$4</f>
        <v>4.4999999999999991</v>
      </c>
      <c r="F4" s="23">
        <f>SUMPRODUCT(F2,$B$2:$B2)/$B$4</f>
        <v>4.5961538461538458</v>
      </c>
      <c r="G4" s="23">
        <f>SUMPRODUCT(G2,$B$2:$B2)/$B$4</f>
        <v>4.9093406593406597</v>
      </c>
      <c r="H4" s="23">
        <f>SUMPRODUCT(H2,$B$2:$B2)/$B$4</f>
        <v>5.2527472527472527</v>
      </c>
      <c r="I4" s="23">
        <f>SUMPRODUCT(I2,$B$2:$B2)/$B$4</f>
        <v>5.4890109890109891</v>
      </c>
      <c r="J4" s="23">
        <f>SUMPRODUCT(J2,$B$2:$B2)/$B$4</f>
        <v>5.8461538461538458</v>
      </c>
      <c r="K4" s="23">
        <f>SUMPRODUCT(K2,$B$2:$B2)/$B$4</f>
        <v>6.4560439560439562</v>
      </c>
      <c r="L4" s="23">
        <f>SUMPRODUCT(L2,$B$2:$B2)/$B$4</f>
        <v>6.8763736263736268</v>
      </c>
      <c r="M4" s="23">
        <f>SUMPRODUCT(M2,$B$2:$B2)/$B$4</f>
        <v>6.854395604395604</v>
      </c>
      <c r="N4" s="23">
        <f>SUMPRODUCT(N2,$B$2:$B2)/$B$4</f>
        <v>6.9203296703296706</v>
      </c>
      <c r="O4" s="23">
        <f>SUMPRODUCT(O2,$B$2:$B2)/$B$4</f>
        <v>6.9532967032967035</v>
      </c>
      <c r="P4" s="23">
        <f>SUMPRODUCT(P2,$B$2:$B2)/$B$4</f>
        <v>7.1593406593406597</v>
      </c>
      <c r="Q4" s="23">
        <f>SUMPRODUCT(Q2,$B$2:$B2)/$B$4</f>
        <v>7.0796703296703294</v>
      </c>
      <c r="R4" s="23">
        <f>SUMPRODUCT(R2,$B$2:$B2)/$B$4</f>
        <v>7.3379120879120876</v>
      </c>
      <c r="S4" s="23">
        <f>SUMPRODUCT(S2,$B$2:$B2)/$B$4</f>
        <v>7.2005494505494507</v>
      </c>
      <c r="T4" s="23">
        <f>SUMPRODUCT(T2,$B$2:$B2)/$B$4</f>
        <v>7.1318681318681323</v>
      </c>
      <c r="U4" s="23">
        <f>SUMPRODUCT(U2,$B$2:$B2)/$B$4</f>
        <v>6.6401098901098905</v>
      </c>
      <c r="V4" s="23">
        <f>SUMPRODUCT(V2,$B$2:$B2)/$B$4</f>
        <v>3.8131868131868134</v>
      </c>
      <c r="W4" s="23">
        <f>SUMPRODUCT(W2,$B$2:$B2)/$B$4</f>
        <v>3.0137362637362637</v>
      </c>
      <c r="X4" s="23">
        <f>SUMPRODUCT(X2,$B$2:$B2)/$B$4</f>
        <v>2.7609890109890109</v>
      </c>
      <c r="Y4" s="23">
        <f>SUMPRODUCT(Y2,$B$2:$B2)/$B$4</f>
        <v>2.5192307692307692</v>
      </c>
      <c r="Z4" s="23">
        <f>SUMPRODUCT(Z2,$B$2:$B2)/$B$4</f>
        <v>2.3846153846153846</v>
      </c>
      <c r="AA4" s="23">
        <f>SUMPRODUCT(AB2,$B$2:$B2)/$B$4</f>
        <v>2.9093406593406592</v>
      </c>
      <c r="AB4" s="23">
        <f>SUMPRODUCT(AB2,$B$2:$B2)/$B$4</f>
        <v>2.9093406593406592</v>
      </c>
      <c r="AC4" s="24">
        <f>MAX(E4:AB4)</f>
        <v>7.3379120879120876</v>
      </c>
    </row>
    <row r="5" spans="1:29" x14ac:dyDescent="0.35">
      <c r="B5" s="13"/>
      <c r="C5" s="13"/>
      <c r="D5" s="13"/>
      <c r="E5" s="25">
        <f t="shared" ref="E5:AB5" si="0">E4/$AC$4</f>
        <v>0.61325346312242601</v>
      </c>
      <c r="F5" s="25">
        <f t="shared" si="0"/>
        <v>0.62635716959940091</v>
      </c>
      <c r="G5" s="25">
        <f t="shared" si="0"/>
        <v>0.66903781355297653</v>
      </c>
      <c r="H5" s="25">
        <f t="shared" si="0"/>
        <v>0.71583676525645823</v>
      </c>
      <c r="I5" s="25">
        <f t="shared" si="0"/>
        <v>0.74803444402845376</v>
      </c>
      <c r="J5" s="25">
        <f t="shared" si="0"/>
        <v>0.7967053538000749</v>
      </c>
      <c r="K5" s="25">
        <f t="shared" si="0"/>
        <v>0.87982029202545864</v>
      </c>
      <c r="L5" s="25">
        <f t="shared" si="0"/>
        <v>0.93710220891052054</v>
      </c>
      <c r="M5" s="25">
        <f t="shared" si="0"/>
        <v>0.93410707600149756</v>
      </c>
      <c r="N5" s="25">
        <f t="shared" si="0"/>
        <v>0.94309247472856617</v>
      </c>
      <c r="O5" s="25">
        <f t="shared" si="0"/>
        <v>0.94758517409210041</v>
      </c>
      <c r="P5" s="25">
        <f t="shared" si="0"/>
        <v>0.97566454511418954</v>
      </c>
      <c r="Q5" s="25">
        <f t="shared" si="0"/>
        <v>0.96480718831898171</v>
      </c>
      <c r="R5" s="25">
        <f t="shared" si="0"/>
        <v>1</v>
      </c>
      <c r="S5" s="25">
        <f t="shared" si="0"/>
        <v>0.98128041931860732</v>
      </c>
      <c r="T5" s="25">
        <f t="shared" si="0"/>
        <v>0.97192062897791098</v>
      </c>
      <c r="U5" s="25">
        <f t="shared" si="0"/>
        <v>0.90490453013852501</v>
      </c>
      <c r="V5" s="25">
        <f t="shared" si="0"/>
        <v>0.5196555597154624</v>
      </c>
      <c r="W5" s="25">
        <f t="shared" si="0"/>
        <v>0.41070760014975666</v>
      </c>
      <c r="X5" s="25">
        <f t="shared" si="0"/>
        <v>0.376263571695994</v>
      </c>
      <c r="Y5" s="25">
        <f t="shared" si="0"/>
        <v>0.34331710969674278</v>
      </c>
      <c r="Z5" s="25">
        <f t="shared" si="0"/>
        <v>0.32497192062897789</v>
      </c>
      <c r="AA5" s="25">
        <f t="shared" si="0"/>
        <v>0.39648071883189817</v>
      </c>
      <c r="AB5" s="25">
        <f t="shared" si="0"/>
        <v>0.39648071883189817</v>
      </c>
    </row>
  </sheetData>
  <pageMargins left="0.7" right="0.7" top="0.75" bottom="0.75" header="0.3" footer="0.3"/>
  <pageSetup orientation="portrait" horizontalDpi="90" verticalDpi="9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31A0C-4459-4039-B726-23BF195BEF86}">
  <dimension ref="A1:AC5"/>
  <sheetViews>
    <sheetView topLeftCell="J1" workbookViewId="0">
      <selection activeCell="E5" sqref="E5:AB5"/>
    </sheetView>
  </sheetViews>
  <sheetFormatPr defaultRowHeight="14.5" x14ac:dyDescent="0.35"/>
  <cols>
    <col min="1" max="1" width="10.453125" bestFit="1" customWidth="1"/>
    <col min="2" max="2" width="11.81640625" bestFit="1" customWidth="1"/>
    <col min="3" max="3" width="8.81640625" bestFit="1" customWidth="1"/>
    <col min="4" max="4" width="10.453125" bestFit="1" customWidth="1"/>
  </cols>
  <sheetData>
    <row r="1" spans="1:29" ht="39" x14ac:dyDescent="0.35">
      <c r="A1" s="9" t="s">
        <v>0</v>
      </c>
      <c r="B1" s="10" t="s">
        <v>1</v>
      </c>
      <c r="C1" s="7" t="s">
        <v>2</v>
      </c>
      <c r="D1" s="7" t="s">
        <v>3</v>
      </c>
      <c r="E1" s="8">
        <v>1</v>
      </c>
      <c r="F1" s="8">
        <v>2</v>
      </c>
      <c r="G1" s="8">
        <v>3</v>
      </c>
      <c r="H1" s="8">
        <v>4</v>
      </c>
      <c r="I1" s="8">
        <v>5</v>
      </c>
      <c r="J1" s="8">
        <v>6</v>
      </c>
      <c r="K1" s="8">
        <v>7</v>
      </c>
      <c r="L1" s="8">
        <v>8</v>
      </c>
      <c r="M1" s="8">
        <v>9</v>
      </c>
      <c r="N1" s="8">
        <v>10</v>
      </c>
      <c r="O1" s="8">
        <v>11</v>
      </c>
      <c r="P1" s="8">
        <v>12</v>
      </c>
      <c r="Q1" s="8">
        <v>13</v>
      </c>
      <c r="R1" s="8">
        <v>14</v>
      </c>
      <c r="S1" s="8">
        <v>15</v>
      </c>
      <c r="T1" s="8">
        <v>16</v>
      </c>
      <c r="U1" s="8">
        <v>17</v>
      </c>
      <c r="V1" s="8">
        <v>18</v>
      </c>
      <c r="W1" s="8">
        <v>19</v>
      </c>
      <c r="X1" s="8">
        <v>20</v>
      </c>
      <c r="Y1" s="8">
        <v>21</v>
      </c>
      <c r="Z1" s="8">
        <v>22</v>
      </c>
      <c r="AA1" s="8">
        <v>23</v>
      </c>
      <c r="AB1" s="8">
        <v>24</v>
      </c>
    </row>
    <row r="2" spans="1:29" x14ac:dyDescent="0.35">
      <c r="A2" s="19" t="s">
        <v>63</v>
      </c>
      <c r="B2" s="19">
        <v>0.49147624229234677</v>
      </c>
      <c r="C2" s="19" t="s">
        <v>249</v>
      </c>
      <c r="D2" s="19" t="s">
        <v>63</v>
      </c>
      <c r="E2" s="11">
        <v>62.175824175824175</v>
      </c>
      <c r="F2" s="11">
        <v>62.131868131868131</v>
      </c>
      <c r="G2" s="11">
        <v>61.659340659340657</v>
      </c>
      <c r="H2" s="11">
        <v>67.252747252747255</v>
      </c>
      <c r="I2" s="11">
        <v>74.730769230769226</v>
      </c>
      <c r="J2" s="11">
        <v>85.054945054945051</v>
      </c>
      <c r="K2" s="11">
        <v>103.01098901098901</v>
      </c>
      <c r="L2" s="11">
        <v>108.6978021978022</v>
      </c>
      <c r="M2" s="11">
        <v>102.64835164835165</v>
      </c>
      <c r="N2" s="11">
        <v>103.93406593406593</v>
      </c>
      <c r="O2" s="11">
        <v>103.42857142857143</v>
      </c>
      <c r="P2" s="11">
        <v>92.472527472527474</v>
      </c>
      <c r="Q2" s="11">
        <v>83.72527472527473</v>
      </c>
      <c r="R2" s="11">
        <v>88.395604395604394</v>
      </c>
      <c r="S2" s="11">
        <v>94.098901098901095</v>
      </c>
      <c r="T2" s="11">
        <v>93.912087912087912</v>
      </c>
      <c r="U2" s="11">
        <v>91.983516483516482</v>
      </c>
      <c r="V2" s="11">
        <v>95.170329670329664</v>
      </c>
      <c r="W2" s="11">
        <v>95.906593406593402</v>
      </c>
      <c r="X2" s="11">
        <v>90.637362637362642</v>
      </c>
      <c r="Y2" s="11">
        <v>80.302197802197796</v>
      </c>
      <c r="Z2" s="11">
        <v>73.5</v>
      </c>
      <c r="AA2" s="11">
        <v>69.857142857142861</v>
      </c>
      <c r="AB2" s="11">
        <v>65.763736263736263</v>
      </c>
    </row>
    <row r="3" spans="1:29" x14ac:dyDescent="0.35">
      <c r="A3" s="20"/>
      <c r="B3" s="20"/>
      <c r="C3" s="20"/>
      <c r="D3" s="20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</row>
    <row r="4" spans="1:29" x14ac:dyDescent="0.35">
      <c r="B4" s="22">
        <f>B2</f>
        <v>0.49147624229234677</v>
      </c>
      <c r="E4" s="23">
        <f>SUMPRODUCT(E2,$B$2:$B2)/$B$4</f>
        <v>62.175824175824175</v>
      </c>
      <c r="F4" s="23">
        <f>SUMPRODUCT(F2,$B$2:$B2)/$B$4</f>
        <v>62.131868131868131</v>
      </c>
      <c r="G4" s="23">
        <f>SUMPRODUCT(G2,$B$2:$B2)/$B$4</f>
        <v>61.659340659340657</v>
      </c>
      <c r="H4" s="23">
        <f>SUMPRODUCT(H2,$B$2:$B2)/$B$4</f>
        <v>67.252747252747255</v>
      </c>
      <c r="I4" s="23">
        <f>SUMPRODUCT(I2,$B$2:$B2)/$B$4</f>
        <v>74.730769230769226</v>
      </c>
      <c r="J4" s="23">
        <f>SUMPRODUCT(J2,$B$2:$B2)/$B$4</f>
        <v>85.054945054945051</v>
      </c>
      <c r="K4" s="23">
        <f>SUMPRODUCT(K2,$B$2:$B2)/$B$4</f>
        <v>103.01098901098901</v>
      </c>
      <c r="L4" s="23">
        <f>SUMPRODUCT(L2,$B$2:$B2)/$B$4</f>
        <v>108.6978021978022</v>
      </c>
      <c r="M4" s="23">
        <f>SUMPRODUCT(M2,$B$2:$B2)/$B$4</f>
        <v>102.64835164835165</v>
      </c>
      <c r="N4" s="23">
        <f>SUMPRODUCT(N2,$B$2:$B2)/$B$4</f>
        <v>103.93406593406593</v>
      </c>
      <c r="O4" s="23">
        <f>SUMPRODUCT(O2,$B$2:$B2)/$B$4</f>
        <v>103.42857142857143</v>
      </c>
      <c r="P4" s="23">
        <f>SUMPRODUCT(P2,$B$2:$B2)/$B$4</f>
        <v>92.472527472527474</v>
      </c>
      <c r="Q4" s="23">
        <f>SUMPRODUCT(Q2,$B$2:$B2)/$B$4</f>
        <v>83.72527472527473</v>
      </c>
      <c r="R4" s="23">
        <f>SUMPRODUCT(R2,$B$2:$B2)/$B$4</f>
        <v>88.395604395604394</v>
      </c>
      <c r="S4" s="23">
        <f>SUMPRODUCT(S2,$B$2:$B2)/$B$4</f>
        <v>94.098901098901095</v>
      </c>
      <c r="T4" s="23">
        <f>SUMPRODUCT(T2,$B$2:$B2)/$B$4</f>
        <v>93.912087912087912</v>
      </c>
      <c r="U4" s="23">
        <f>SUMPRODUCT(U2,$B$2:$B2)/$B$4</f>
        <v>91.983516483516482</v>
      </c>
      <c r="V4" s="23">
        <f>SUMPRODUCT(V2,$B$2:$B2)/$B$4</f>
        <v>95.170329670329664</v>
      </c>
      <c r="W4" s="23">
        <f>SUMPRODUCT(W2,$B$2:$B2)/$B$4</f>
        <v>95.906593406593402</v>
      </c>
      <c r="X4" s="23">
        <f>SUMPRODUCT(X2,$B$2:$B2)/$B$4</f>
        <v>90.637362637362642</v>
      </c>
      <c r="Y4" s="23">
        <f>SUMPRODUCT(Y2,$B$2:$B2)/$B$4</f>
        <v>80.302197802197796</v>
      </c>
      <c r="Z4" s="23">
        <f>SUMPRODUCT(Z2,$B$2:$B2)/$B$4</f>
        <v>73.5</v>
      </c>
      <c r="AA4" s="23">
        <f>SUMPRODUCT(AB2,$B$2:$B2)/$B$4</f>
        <v>65.763736263736263</v>
      </c>
      <c r="AB4" s="23">
        <f>SUMPRODUCT(AB2,$B$2:$B2)/$B$4</f>
        <v>65.763736263736263</v>
      </c>
      <c r="AC4" s="24">
        <f>MAX(E4:AB4)</f>
        <v>108.6978021978022</v>
      </c>
    </row>
    <row r="5" spans="1:29" x14ac:dyDescent="0.35">
      <c r="B5" s="13"/>
      <c r="C5" s="13"/>
      <c r="D5" s="13"/>
      <c r="E5" s="25">
        <f t="shared" ref="E5:AB5" si="0">E4/$AC$4</f>
        <v>0.57200626800788557</v>
      </c>
      <c r="F5" s="25">
        <f t="shared" si="0"/>
        <v>0.57160188040236559</v>
      </c>
      <c r="G5" s="25">
        <f t="shared" si="0"/>
        <v>0.56725471364302682</v>
      </c>
      <c r="H5" s="25">
        <f t="shared" si="0"/>
        <v>0.61871303644543296</v>
      </c>
      <c r="I5" s="25">
        <f t="shared" si="0"/>
        <v>0.68750947783450433</v>
      </c>
      <c r="J5" s="25">
        <f t="shared" si="0"/>
        <v>0.78249001668098861</v>
      </c>
      <c r="K5" s="25">
        <f t="shared" si="0"/>
        <v>0.94768235353586405</v>
      </c>
      <c r="L5" s="25">
        <f t="shared" si="0"/>
        <v>1</v>
      </c>
      <c r="M5" s="25">
        <f t="shared" si="0"/>
        <v>0.94434615579032499</v>
      </c>
      <c r="N5" s="25">
        <f t="shared" si="0"/>
        <v>0.95617449325178172</v>
      </c>
      <c r="O5" s="25">
        <f t="shared" si="0"/>
        <v>0.95152403578830302</v>
      </c>
      <c r="P5" s="25">
        <f t="shared" si="0"/>
        <v>0.85073042511247032</v>
      </c>
      <c r="Q5" s="25">
        <f t="shared" si="0"/>
        <v>0.77025729161401202</v>
      </c>
      <c r="R5" s="25">
        <f t="shared" si="0"/>
        <v>0.81322347470050038</v>
      </c>
      <c r="S5" s="25">
        <f t="shared" si="0"/>
        <v>0.86569276651670612</v>
      </c>
      <c r="T5" s="25">
        <f t="shared" si="0"/>
        <v>0.86397411919324663</v>
      </c>
      <c r="U5" s="25">
        <f t="shared" si="0"/>
        <v>0.84623161300106142</v>
      </c>
      <c r="V5" s="25">
        <f t="shared" si="0"/>
        <v>0.87554971440125351</v>
      </c>
      <c r="W5" s="25">
        <f t="shared" si="0"/>
        <v>0.88232320679371168</v>
      </c>
      <c r="X5" s="25">
        <f t="shared" si="0"/>
        <v>0.83384724258201481</v>
      </c>
      <c r="Y5" s="25">
        <f t="shared" si="0"/>
        <v>0.73876560683415038</v>
      </c>
      <c r="Z5" s="25">
        <f t="shared" si="0"/>
        <v>0.67618662487994741</v>
      </c>
      <c r="AA5" s="25">
        <f t="shared" si="0"/>
        <v>0.60501440630844661</v>
      </c>
      <c r="AB5" s="25">
        <f t="shared" si="0"/>
        <v>0.60501440630844661</v>
      </c>
    </row>
  </sheetData>
  <pageMargins left="0.7" right="0.7" top="0.75" bottom="0.75" header="0.3" footer="0.3"/>
  <pageSetup orientation="portrait" horizontalDpi="90" verticalDpi="9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CF2115-11F8-47E8-BC98-6E66DE4F3989}">
  <dimension ref="A1:AA51"/>
  <sheetViews>
    <sheetView tabSelected="1" zoomScale="70" zoomScaleNormal="70" workbookViewId="0">
      <selection activeCell="N2" sqref="N2"/>
    </sheetView>
  </sheetViews>
  <sheetFormatPr defaultRowHeight="14.5" x14ac:dyDescent="0.35"/>
  <cols>
    <col min="2" max="2" width="16.81640625" customWidth="1"/>
    <col min="19" max="19" width="9.08984375" customWidth="1"/>
    <col min="22" max="22" width="8.453125" bestFit="1" customWidth="1"/>
  </cols>
  <sheetData>
    <row r="1" spans="1:22" x14ac:dyDescent="0.35">
      <c r="A1" s="26"/>
      <c r="B1" s="26">
        <v>1</v>
      </c>
      <c r="C1" s="26">
        <v>2</v>
      </c>
      <c r="D1" s="26">
        <v>3</v>
      </c>
      <c r="E1" s="26">
        <v>4</v>
      </c>
      <c r="F1" s="26">
        <v>5</v>
      </c>
      <c r="G1" s="26">
        <v>6</v>
      </c>
      <c r="H1" s="26">
        <v>7</v>
      </c>
      <c r="I1" s="26">
        <v>8</v>
      </c>
      <c r="J1" s="26">
        <v>9</v>
      </c>
      <c r="K1" s="26">
        <v>10</v>
      </c>
      <c r="L1" s="26">
        <v>11</v>
      </c>
      <c r="M1" s="26">
        <v>12</v>
      </c>
      <c r="N1" s="26">
        <v>13</v>
      </c>
      <c r="O1" s="26">
        <v>14</v>
      </c>
      <c r="P1" s="26">
        <v>15</v>
      </c>
      <c r="Q1" s="26">
        <v>16</v>
      </c>
      <c r="R1" s="26">
        <v>17</v>
      </c>
      <c r="S1" s="26">
        <v>18</v>
      </c>
      <c r="T1" s="26">
        <v>19</v>
      </c>
      <c r="U1" s="26">
        <v>20</v>
      </c>
      <c r="V1" s="26">
        <v>21</v>
      </c>
    </row>
    <row r="2" spans="1:22" ht="43.5" x14ac:dyDescent="0.35">
      <c r="A2" s="26"/>
      <c r="B2" s="27" t="s">
        <v>250</v>
      </c>
      <c r="C2" s="30" t="s">
        <v>251</v>
      </c>
      <c r="D2" s="31" t="s">
        <v>252</v>
      </c>
      <c r="E2" s="30" t="s">
        <v>253</v>
      </c>
      <c r="F2" s="27" t="s">
        <v>254</v>
      </c>
      <c r="G2" s="30" t="s">
        <v>255</v>
      </c>
      <c r="H2" s="31" t="s">
        <v>256</v>
      </c>
      <c r="I2" s="27" t="s">
        <v>257</v>
      </c>
      <c r="J2" s="27" t="s">
        <v>258</v>
      </c>
      <c r="K2" s="30" t="s">
        <v>259</v>
      </c>
      <c r="L2" s="31" t="s">
        <v>260</v>
      </c>
      <c r="M2" s="31" t="s">
        <v>261</v>
      </c>
      <c r="N2" s="27" t="s">
        <v>262</v>
      </c>
      <c r="O2" s="30" t="s">
        <v>263</v>
      </c>
      <c r="P2" s="27" t="s">
        <v>264</v>
      </c>
      <c r="Q2" s="30" t="s">
        <v>265</v>
      </c>
      <c r="R2" s="27" t="s">
        <v>272</v>
      </c>
      <c r="S2" s="28" t="s">
        <v>273</v>
      </c>
      <c r="T2" s="29" t="s">
        <v>274</v>
      </c>
      <c r="U2" s="29" t="s">
        <v>275</v>
      </c>
      <c r="V2" s="29" t="s">
        <v>276</v>
      </c>
    </row>
    <row r="3" spans="1:22" x14ac:dyDescent="0.35">
      <c r="A3" s="26">
        <v>1</v>
      </c>
      <c r="B3" s="3">
        <v>0.86907732710030239</v>
      </c>
      <c r="C3" s="3">
        <v>0.79442440843300155</v>
      </c>
      <c r="D3" s="3">
        <v>0.90287352586376002</v>
      </c>
      <c r="E3" s="3">
        <v>0.98727769651243358</v>
      </c>
      <c r="F3" s="3">
        <v>0.73651106189988791</v>
      </c>
      <c r="G3" s="3">
        <v>0.73402438306142881</v>
      </c>
      <c r="H3" s="3">
        <v>0.96405219250254637</v>
      </c>
      <c r="I3" s="3">
        <v>0.74307176432852151</v>
      </c>
      <c r="J3" s="3">
        <v>0.86325776105049379</v>
      </c>
      <c r="K3" s="3">
        <v>0.86644274429308965</v>
      </c>
      <c r="L3" s="3">
        <v>0.78910655518989592</v>
      </c>
      <c r="M3" s="3">
        <v>0.81020372301592425</v>
      </c>
      <c r="N3" s="3">
        <v>0.5</v>
      </c>
      <c r="O3" s="3">
        <v>0.64885179924242431</v>
      </c>
      <c r="P3" s="3">
        <v>0.70419900905056676</v>
      </c>
      <c r="Q3" s="3">
        <v>0.61325346312242601</v>
      </c>
      <c r="R3" s="3">
        <v>0.57200626800788557</v>
      </c>
      <c r="S3" s="3">
        <v>0.72841883997454593</v>
      </c>
      <c r="T3" s="3">
        <v>0.56285044015775787</v>
      </c>
      <c r="U3" s="3">
        <v>0.74482181294604854</v>
      </c>
      <c r="V3" s="3">
        <v>0.60074848817701487</v>
      </c>
    </row>
    <row r="4" spans="1:22" x14ac:dyDescent="0.35">
      <c r="A4" s="26">
        <v>2</v>
      </c>
      <c r="B4" s="3">
        <v>0.80627610746398315</v>
      </c>
      <c r="C4" s="3">
        <v>0.77374019878013744</v>
      </c>
      <c r="D4" s="3">
        <v>0.89563216793808453</v>
      </c>
      <c r="E4" s="3">
        <v>0.98827854338286236</v>
      </c>
      <c r="F4" s="3">
        <v>0.69300693396019608</v>
      </c>
      <c r="G4" s="3">
        <v>0.73078508746098125</v>
      </c>
      <c r="H4" s="3">
        <v>0.95573251026203854</v>
      </c>
      <c r="I4" s="3">
        <v>0.71489878585985966</v>
      </c>
      <c r="J4" s="3">
        <v>0.86559962152671388</v>
      </c>
      <c r="K4" s="3">
        <v>0.87608484169932221</v>
      </c>
      <c r="L4" s="3">
        <v>0.79549744532400413</v>
      </c>
      <c r="M4" s="3">
        <v>0.81848808863161926</v>
      </c>
      <c r="N4" s="3">
        <v>0.5</v>
      </c>
      <c r="O4" s="3">
        <v>0.65542140151515149</v>
      </c>
      <c r="P4" s="3">
        <v>0.70712809200599513</v>
      </c>
      <c r="Q4" s="3">
        <v>0.62635716959940091</v>
      </c>
      <c r="R4" s="3">
        <v>0.57160188040236559</v>
      </c>
      <c r="S4" s="3">
        <v>0.68453445174879535</v>
      </c>
      <c r="T4" s="3">
        <v>0.54566453944549287</v>
      </c>
      <c r="U4" s="3">
        <v>0.68855142637272237</v>
      </c>
      <c r="V4" s="3">
        <v>0.60942537696924159</v>
      </c>
    </row>
    <row r="5" spans="1:22" x14ac:dyDescent="0.35">
      <c r="A5" s="26">
        <v>3</v>
      </c>
      <c r="B5" s="3">
        <v>0.85740631767270159</v>
      </c>
      <c r="C5" s="3">
        <v>0.82887028630873194</v>
      </c>
      <c r="D5" s="3">
        <v>0.90154540938903382</v>
      </c>
      <c r="E5" s="3">
        <v>0.9864308260836091</v>
      </c>
      <c r="F5" s="3">
        <v>0.65730146335060713</v>
      </c>
      <c r="G5" s="3">
        <v>0.72925378408622421</v>
      </c>
      <c r="H5" s="3">
        <v>0.96169682556749481</v>
      </c>
      <c r="I5" s="3">
        <v>0.69440229412370091</v>
      </c>
      <c r="J5" s="3">
        <v>0.87258662430198486</v>
      </c>
      <c r="K5" s="3">
        <v>0.87887043602662196</v>
      </c>
      <c r="L5" s="3">
        <v>0.81771176139227375</v>
      </c>
      <c r="M5" s="3">
        <v>0.86728179499922398</v>
      </c>
      <c r="N5" s="3">
        <v>0.5</v>
      </c>
      <c r="O5" s="3">
        <v>0.6695075757575758</v>
      </c>
      <c r="P5" s="3">
        <v>0.70497395093506721</v>
      </c>
      <c r="Q5" s="3">
        <v>0.66903781355297653</v>
      </c>
      <c r="R5" s="3">
        <v>0.56725471364302682</v>
      </c>
      <c r="S5" s="3">
        <v>0.71268342489924008</v>
      </c>
      <c r="T5" s="3">
        <v>0.54249982977847822</v>
      </c>
      <c r="U5" s="3">
        <v>0.74390620156424181</v>
      </c>
      <c r="V5" s="3">
        <v>0.62568075979108684</v>
      </c>
    </row>
    <row r="6" spans="1:22" x14ac:dyDescent="0.35">
      <c r="A6" s="26">
        <v>4</v>
      </c>
      <c r="B6" s="3">
        <v>0.86878029044140415</v>
      </c>
      <c r="C6" s="3">
        <v>0.84771413323457467</v>
      </c>
      <c r="D6" s="3">
        <v>0.91164216555883471</v>
      </c>
      <c r="E6" s="3">
        <v>0.98666179074601579</v>
      </c>
      <c r="F6" s="3">
        <v>0.63034613835543674</v>
      </c>
      <c r="G6" s="3">
        <v>0.73549679015254144</v>
      </c>
      <c r="H6" s="3">
        <v>0.97750257736849144</v>
      </c>
      <c r="I6" s="3">
        <v>0.70650418478002519</v>
      </c>
      <c r="J6" s="3">
        <v>0.8952796057221124</v>
      </c>
      <c r="K6" s="3">
        <v>0.96641164396342616</v>
      </c>
      <c r="L6" s="3">
        <v>1</v>
      </c>
      <c r="M6" s="3">
        <v>0.89808625846380152</v>
      </c>
      <c r="N6" s="3">
        <v>0.5</v>
      </c>
      <c r="O6" s="3">
        <v>0.68270596590909094</v>
      </c>
      <c r="P6" s="3">
        <v>0.71753419155228493</v>
      </c>
      <c r="Q6" s="3">
        <v>0.71583676525645823</v>
      </c>
      <c r="R6" s="3">
        <v>0.61871303644543296</v>
      </c>
      <c r="S6" s="3">
        <v>0.72408004177823837</v>
      </c>
      <c r="T6" s="3">
        <v>0.55728608246838129</v>
      </c>
      <c r="U6" s="3">
        <v>0.75788715483053237</v>
      </c>
      <c r="V6" s="3">
        <v>0.6557022354295019</v>
      </c>
    </row>
    <row r="7" spans="1:22" x14ac:dyDescent="0.35">
      <c r="A7" s="26">
        <v>5</v>
      </c>
      <c r="B7" s="3">
        <v>0.88091013290252829</v>
      </c>
      <c r="C7" s="3">
        <v>0.87068591288367447</v>
      </c>
      <c r="D7" s="3">
        <v>0.94470151741295005</v>
      </c>
      <c r="E7" s="3">
        <v>0.98808607283085681</v>
      </c>
      <c r="F7" s="3">
        <v>0.63280615864396317</v>
      </c>
      <c r="G7" s="3">
        <v>0.78714883090876964</v>
      </c>
      <c r="H7" s="3">
        <v>0.98055114574307289</v>
      </c>
      <c r="I7" s="3">
        <v>0.73580099733439819</v>
      </c>
      <c r="J7" s="3">
        <v>0.91222512230265762</v>
      </c>
      <c r="K7" s="3">
        <v>0.9017353983952231</v>
      </c>
      <c r="L7" s="3">
        <v>0.83494569460503842</v>
      </c>
      <c r="M7" s="3">
        <v>0.87568650918495694</v>
      </c>
      <c r="N7" s="3">
        <v>0.5</v>
      </c>
      <c r="O7" s="3">
        <v>0.69365530303030298</v>
      </c>
      <c r="P7" s="3">
        <v>0.73314754353769651</v>
      </c>
      <c r="Q7" s="3">
        <v>0.74803444402845376</v>
      </c>
      <c r="R7" s="3">
        <v>0.68750947783450433</v>
      </c>
      <c r="S7" s="3">
        <v>0.76198048531625162</v>
      </c>
      <c r="T7" s="3">
        <v>0.58899065765763392</v>
      </c>
      <c r="U7" s="3">
        <v>0.79002703817647635</v>
      </c>
      <c r="V7" s="3">
        <v>0.69916784761612938</v>
      </c>
    </row>
    <row r="8" spans="1:22" x14ac:dyDescent="0.35">
      <c r="A8" s="26">
        <v>6</v>
      </c>
      <c r="B8" s="3">
        <v>0.90014288560680566</v>
      </c>
      <c r="C8" s="3">
        <v>0.90235377763491975</v>
      </c>
      <c r="D8" s="3">
        <v>0.88150842665976559</v>
      </c>
      <c r="E8" s="3">
        <v>0.98785510816845012</v>
      </c>
      <c r="F8" s="3">
        <v>0.64780751605065912</v>
      </c>
      <c r="G8" s="3">
        <v>0.93368278461629084</v>
      </c>
      <c r="H8" s="3">
        <v>0.98445736115415561</v>
      </c>
      <c r="I8" s="3">
        <v>0.74038549307502866</v>
      </c>
      <c r="J8" s="3">
        <v>0.93510249871527218</v>
      </c>
      <c r="K8" s="3">
        <v>0.93818000870809259</v>
      </c>
      <c r="L8" s="3">
        <v>0.80272268176742101</v>
      </c>
      <c r="M8" s="3">
        <v>0.89527832644836436</v>
      </c>
      <c r="N8" s="3">
        <v>0.5</v>
      </c>
      <c r="O8" s="3">
        <v>0.76189630681818177</v>
      </c>
      <c r="P8" s="3">
        <v>0.75347442397713549</v>
      </c>
      <c r="Q8" s="3">
        <v>0.7967053538000749</v>
      </c>
      <c r="R8" s="3">
        <v>0.78249001668098861</v>
      </c>
      <c r="S8" s="3">
        <v>0.82848762801409404</v>
      </c>
      <c r="T8" s="3">
        <v>0.63011432414329982</v>
      </c>
      <c r="U8" s="3">
        <v>0.8320827966527653</v>
      </c>
      <c r="V8" s="3">
        <v>0.76833479055640508</v>
      </c>
    </row>
    <row r="9" spans="1:22" x14ac:dyDescent="0.35">
      <c r="A9" s="26">
        <v>7</v>
      </c>
      <c r="B9" s="3">
        <v>0.91241546381897476</v>
      </c>
      <c r="C9" s="3">
        <v>0.95411976594988279</v>
      </c>
      <c r="D9" s="3">
        <v>0.74057065627349805</v>
      </c>
      <c r="E9" s="3">
        <v>0.99220494264377546</v>
      </c>
      <c r="F9" s="3">
        <v>0.72871400256375374</v>
      </c>
      <c r="G9" s="3">
        <v>1</v>
      </c>
      <c r="H9" s="3">
        <v>0.98032724673796878</v>
      </c>
      <c r="I9" s="3">
        <v>0.74383268947449876</v>
      </c>
      <c r="J9" s="3">
        <v>0.95353637551604276</v>
      </c>
      <c r="K9" s="3">
        <v>0.92915344902655972</v>
      </c>
      <c r="L9" s="3">
        <v>0.80625450897842621</v>
      </c>
      <c r="M9" s="3">
        <v>0.96610252393837526</v>
      </c>
      <c r="N9" s="3">
        <v>0.56868131868131866</v>
      </c>
      <c r="O9" s="3">
        <v>0.90820312500000011</v>
      </c>
      <c r="P9" s="3">
        <v>0.76554934594121238</v>
      </c>
      <c r="Q9" s="3">
        <v>0.87982029202545864</v>
      </c>
      <c r="R9" s="3">
        <v>0.94768235353586405</v>
      </c>
      <c r="S9" s="3">
        <v>0.93965999582264781</v>
      </c>
      <c r="T9" s="3">
        <v>0.70367128747547025</v>
      </c>
      <c r="U9" s="3">
        <v>0.84856785276065028</v>
      </c>
      <c r="V9" s="3">
        <v>0.88146374961629781</v>
      </c>
    </row>
    <row r="10" spans="1:22" x14ac:dyDescent="0.35">
      <c r="A10" s="26">
        <v>8</v>
      </c>
      <c r="B10" s="3">
        <v>0.9180612347861683</v>
      </c>
      <c r="C10" s="3">
        <v>0.98871718769516159</v>
      </c>
      <c r="D10" s="3">
        <v>0.66218316170731184</v>
      </c>
      <c r="E10" s="3">
        <v>0.99824851797674952</v>
      </c>
      <c r="F10" s="3">
        <v>0.72917021077647715</v>
      </c>
      <c r="G10" s="3">
        <v>0.95788915719418122</v>
      </c>
      <c r="H10" s="3">
        <v>0.98109002131467926</v>
      </c>
      <c r="I10" s="3">
        <v>0.60128108419866222</v>
      </c>
      <c r="J10" s="3">
        <v>0.97426330344384704</v>
      </c>
      <c r="K10" s="3">
        <v>1</v>
      </c>
      <c r="L10" s="3">
        <v>0.83459337661952648</v>
      </c>
      <c r="M10" s="3">
        <v>0.96791306642480202</v>
      </c>
      <c r="N10" s="3">
        <v>1</v>
      </c>
      <c r="O10" s="3">
        <v>1</v>
      </c>
      <c r="P10" s="3">
        <v>0.77082826538934968</v>
      </c>
      <c r="Q10" s="3">
        <v>0.93710220891052054</v>
      </c>
      <c r="R10" s="3">
        <v>1</v>
      </c>
      <c r="S10" s="3">
        <v>1</v>
      </c>
      <c r="T10" s="3">
        <v>0.75875522099195447</v>
      </c>
      <c r="U10" s="3">
        <v>0.87492314557799222</v>
      </c>
      <c r="V10" s="3">
        <v>0.97759728321939299</v>
      </c>
    </row>
    <row r="11" spans="1:22" x14ac:dyDescent="0.35">
      <c r="A11" s="26">
        <v>9</v>
      </c>
      <c r="B11" s="3">
        <v>0.96762981867598075</v>
      </c>
      <c r="C11" s="3">
        <v>0.99608003612596208</v>
      </c>
      <c r="D11" s="3">
        <v>0.63858103075791939</v>
      </c>
      <c r="E11" s="3">
        <v>0.98612287320040037</v>
      </c>
      <c r="F11" s="3">
        <v>0.72405995991149075</v>
      </c>
      <c r="G11" s="3">
        <v>0.92555509747334952</v>
      </c>
      <c r="H11" s="3">
        <v>0.96705522209642836</v>
      </c>
      <c r="I11" s="3">
        <v>0.54670525606924192</v>
      </c>
      <c r="J11" s="3">
        <v>0.99979881485416844</v>
      </c>
      <c r="K11" s="3">
        <v>0.93844622753001183</v>
      </c>
      <c r="L11" s="3">
        <v>0.82831292557344338</v>
      </c>
      <c r="M11" s="3">
        <v>0.99755480449244971</v>
      </c>
      <c r="N11" s="3">
        <v>1</v>
      </c>
      <c r="O11" s="3">
        <v>0.92909564393939403</v>
      </c>
      <c r="P11" s="3">
        <v>0.76677688338566663</v>
      </c>
      <c r="Q11" s="3">
        <v>0.93410707600149756</v>
      </c>
      <c r="R11" s="3">
        <v>0.94434615579032499</v>
      </c>
      <c r="S11" s="3">
        <v>0.9459645809940932</v>
      </c>
      <c r="T11" s="3">
        <v>0.74364882702225332</v>
      </c>
      <c r="U11" s="3">
        <v>0.92147198051759271</v>
      </c>
      <c r="V11" s="3">
        <v>1</v>
      </c>
    </row>
    <row r="12" spans="1:22" x14ac:dyDescent="0.35">
      <c r="A12" s="26">
        <v>10</v>
      </c>
      <c r="B12" s="3">
        <v>0.98439857665589692</v>
      </c>
      <c r="C12" s="3">
        <v>1</v>
      </c>
      <c r="D12" s="3">
        <v>0.57870144824177006</v>
      </c>
      <c r="E12" s="3">
        <v>0.97830856878897532</v>
      </c>
      <c r="F12" s="3">
        <v>0.74487982447416046</v>
      </c>
      <c r="G12" s="3">
        <v>0.87478650097178878</v>
      </c>
      <c r="H12" s="3">
        <v>0.9659584964612572</v>
      </c>
      <c r="I12" s="3">
        <v>0.58838145593276459</v>
      </c>
      <c r="J12" s="3">
        <v>1</v>
      </c>
      <c r="K12" s="3">
        <v>0.96743173477638889</v>
      </c>
      <c r="L12" s="3">
        <v>0.84678120707205495</v>
      </c>
      <c r="M12" s="3">
        <v>0.96597577449105465</v>
      </c>
      <c r="N12" s="3">
        <v>0.49175824175824173</v>
      </c>
      <c r="O12" s="3">
        <v>0.8394294507575758</v>
      </c>
      <c r="P12" s="3">
        <v>0.81704555679175683</v>
      </c>
      <c r="Q12" s="3">
        <v>0.94309247472856617</v>
      </c>
      <c r="R12" s="3">
        <v>0.95617449325178172</v>
      </c>
      <c r="S12" s="3">
        <v>0.89237431359514263</v>
      </c>
      <c r="T12" s="3">
        <v>0.74669559532164864</v>
      </c>
      <c r="U12" s="3">
        <v>0.972020006500949</v>
      </c>
      <c r="V12" s="3">
        <v>0.98419787202617226</v>
      </c>
    </row>
    <row r="13" spans="1:22" x14ac:dyDescent="0.35">
      <c r="A13" s="26">
        <v>11</v>
      </c>
      <c r="B13" s="3">
        <v>0.98719338552685487</v>
      </c>
      <c r="C13" s="3">
        <v>0.99477239158935871</v>
      </c>
      <c r="D13" s="3">
        <v>0.5517330362152868</v>
      </c>
      <c r="E13" s="3">
        <v>0.96822311186388488</v>
      </c>
      <c r="F13" s="3">
        <v>0.76918121033869458</v>
      </c>
      <c r="G13" s="3">
        <v>0.82949525884916675</v>
      </c>
      <c r="H13" s="3">
        <v>0.96364487340851457</v>
      </c>
      <c r="I13" s="3">
        <v>0.61087906072238685</v>
      </c>
      <c r="J13" s="3">
        <v>0.98948019164337919</v>
      </c>
      <c r="K13" s="3">
        <v>0.9442184487155566</v>
      </c>
      <c r="L13" s="3">
        <v>0.83597571822467354</v>
      </c>
      <c r="M13" s="3">
        <v>0.97931417619199734</v>
      </c>
      <c r="N13" s="3">
        <v>0.47252747252747251</v>
      </c>
      <c r="O13" s="3">
        <v>0.82498816287878773</v>
      </c>
      <c r="P13" s="3">
        <v>0.82297616039761423</v>
      </c>
      <c r="Q13" s="3">
        <v>0.94758517409210041</v>
      </c>
      <c r="R13" s="3">
        <v>0.95152403578830302</v>
      </c>
      <c r="S13" s="3">
        <v>0.85126951114642446</v>
      </c>
      <c r="T13" s="3">
        <v>0.80489379714537201</v>
      </c>
      <c r="U13" s="3">
        <v>1</v>
      </c>
      <c r="V13" s="3">
        <v>0.97144849298840119</v>
      </c>
    </row>
    <row r="14" spans="1:22" x14ac:dyDescent="0.35">
      <c r="A14" s="26">
        <v>12</v>
      </c>
      <c r="B14" s="3">
        <v>0.98193819897476675</v>
      </c>
      <c r="C14" s="3">
        <v>0.98270652983754636</v>
      </c>
      <c r="D14" s="3">
        <v>0.55687257416372948</v>
      </c>
      <c r="E14" s="3">
        <v>0.93415582415890364</v>
      </c>
      <c r="F14" s="3">
        <v>0.78247783895009038</v>
      </c>
      <c r="G14" s="3">
        <v>0.80505330113669826</v>
      </c>
      <c r="H14" s="3">
        <v>0.99368022921186328</v>
      </c>
      <c r="I14" s="3">
        <v>0.64809110238966827</v>
      </c>
      <c r="J14" s="3">
        <v>0.97852939193485911</v>
      </c>
      <c r="K14" s="3">
        <v>0.94398208621011415</v>
      </c>
      <c r="L14" s="3">
        <v>0.84816478401375683</v>
      </c>
      <c r="M14" s="3">
        <v>0.96872326048611657</v>
      </c>
      <c r="N14" s="3">
        <v>0.47252747252747251</v>
      </c>
      <c r="O14" s="3">
        <v>0.80492424242424254</v>
      </c>
      <c r="P14" s="3">
        <v>0.86664452670954573</v>
      </c>
      <c r="Q14" s="3">
        <v>0.97566454511418954</v>
      </c>
      <c r="R14" s="3">
        <v>0.85073042511247032</v>
      </c>
      <c r="S14" s="3">
        <v>0.82812940185894346</v>
      </c>
      <c r="T14" s="3">
        <v>0.82867300635931773</v>
      </c>
      <c r="U14" s="3">
        <v>0.99469193795148203</v>
      </c>
      <c r="V14" s="3">
        <v>0.95636832722799181</v>
      </c>
    </row>
    <row r="15" spans="1:22" x14ac:dyDescent="0.35">
      <c r="A15" s="26">
        <v>13</v>
      </c>
      <c r="B15" s="3">
        <v>0.96062800004801019</v>
      </c>
      <c r="C15" s="3">
        <v>0.98701089980373524</v>
      </c>
      <c r="D15" s="3">
        <v>0.57818624221004311</v>
      </c>
      <c r="E15" s="3">
        <v>0.94254754022634546</v>
      </c>
      <c r="F15" s="3">
        <v>0.78656300990673389</v>
      </c>
      <c r="G15" s="3">
        <v>0.77690087755462633</v>
      </c>
      <c r="H15" s="3">
        <v>0.98659515391475394</v>
      </c>
      <c r="I15" s="3">
        <v>0.63217526827874881</v>
      </c>
      <c r="J15" s="3">
        <v>0.99015783039298477</v>
      </c>
      <c r="K15" s="3">
        <v>0.9111525782173292</v>
      </c>
      <c r="L15" s="3">
        <v>0.86849051755660311</v>
      </c>
      <c r="M15" s="3">
        <v>1</v>
      </c>
      <c r="N15" s="3">
        <v>0.53296703296703296</v>
      </c>
      <c r="O15" s="3">
        <v>0.78296638257575757</v>
      </c>
      <c r="P15" s="3">
        <v>0.86746512125383524</v>
      </c>
      <c r="Q15" s="3">
        <v>0.96480718831898171</v>
      </c>
      <c r="R15" s="3">
        <v>0.77025729161401202</v>
      </c>
      <c r="S15" s="3">
        <v>0.80584056414952754</v>
      </c>
      <c r="T15" s="3">
        <v>0.82999049301053052</v>
      </c>
      <c r="U15" s="3">
        <v>0.97305096904723498</v>
      </c>
      <c r="V15" s="3">
        <v>0.9441812388530485</v>
      </c>
    </row>
    <row r="16" spans="1:22" x14ac:dyDescent="0.35">
      <c r="A16" s="26">
        <v>14</v>
      </c>
      <c r="B16" s="3">
        <v>0.94481783816635523</v>
      </c>
      <c r="C16" s="3">
        <v>0.98517315743180744</v>
      </c>
      <c r="D16" s="3">
        <v>0.55406160051377495</v>
      </c>
      <c r="E16" s="3">
        <v>0.9321926245284472</v>
      </c>
      <c r="F16" s="3">
        <v>0.81069685111177558</v>
      </c>
      <c r="G16" s="3">
        <v>0.76836091642617366</v>
      </c>
      <c r="H16" s="3">
        <v>0.98085600258053163</v>
      </c>
      <c r="I16" s="3">
        <v>0.65764060649640055</v>
      </c>
      <c r="J16" s="3">
        <v>0.9849535874329638</v>
      </c>
      <c r="K16" s="3">
        <v>0.91527026186477578</v>
      </c>
      <c r="L16" s="3">
        <v>0.84871080277110711</v>
      </c>
      <c r="M16" s="3">
        <v>0.97757875343518774</v>
      </c>
      <c r="N16" s="3">
        <v>0.49450549450549453</v>
      </c>
      <c r="O16" s="3">
        <v>0.78071732954545447</v>
      </c>
      <c r="P16" s="3">
        <v>0.85504135069466514</v>
      </c>
      <c r="Q16" s="3">
        <v>1</v>
      </c>
      <c r="R16" s="3">
        <v>0.81322347470050038</v>
      </c>
      <c r="S16" s="3">
        <v>0.7812150488058266</v>
      </c>
      <c r="T16" s="3">
        <v>0.81852871408264705</v>
      </c>
      <c r="U16" s="3">
        <v>0.95333452885754177</v>
      </c>
      <c r="V16" s="3">
        <v>0.94194184294126537</v>
      </c>
    </row>
    <row r="17" spans="1:27" x14ac:dyDescent="0.35">
      <c r="A17" s="26">
        <v>15</v>
      </c>
      <c r="B17" s="3">
        <v>0.96950695095810135</v>
      </c>
      <c r="C17" s="3">
        <v>0.97424977050056638</v>
      </c>
      <c r="D17" s="3">
        <v>0.48651489953184246</v>
      </c>
      <c r="E17" s="3">
        <v>0.96614442990222504</v>
      </c>
      <c r="F17" s="3">
        <v>0.83747551267629416</v>
      </c>
      <c r="G17" s="3">
        <v>0.77631191471818128</v>
      </c>
      <c r="H17" s="3">
        <v>0.97977192660666523</v>
      </c>
      <c r="I17" s="3">
        <v>0.73272260810474621</v>
      </c>
      <c r="J17" s="3">
        <v>0.99479472198134133</v>
      </c>
      <c r="K17" s="3">
        <v>0.90764446103128726</v>
      </c>
      <c r="L17" s="3">
        <v>0.85569539565359221</v>
      </c>
      <c r="M17" s="3">
        <v>0.93322239485804248</v>
      </c>
      <c r="N17" s="3">
        <v>0.49450549450549453</v>
      </c>
      <c r="O17" s="3">
        <v>0.78705018939393945</v>
      </c>
      <c r="P17" s="3">
        <v>0.85963671118589147</v>
      </c>
      <c r="Q17" s="3">
        <v>0.98128041931860732</v>
      </c>
      <c r="R17" s="3">
        <v>0.86569276651670612</v>
      </c>
      <c r="S17" s="3">
        <v>0.76986997854182726</v>
      </c>
      <c r="T17" s="3">
        <v>0.81276441926771459</v>
      </c>
      <c r="U17" s="3">
        <v>0.97171617534742305</v>
      </c>
      <c r="V17" s="3">
        <v>0.92836868251251747</v>
      </c>
    </row>
    <row r="18" spans="1:27" x14ac:dyDescent="0.35">
      <c r="A18" s="26">
        <v>16</v>
      </c>
      <c r="B18" s="3">
        <v>0.97772058700989362</v>
      </c>
      <c r="C18" s="3">
        <v>0.98275151259997762</v>
      </c>
      <c r="D18" s="3">
        <v>0.56996560522695627</v>
      </c>
      <c r="E18" s="3">
        <v>0.97418969897605667</v>
      </c>
      <c r="F18" s="3">
        <v>0.8116450724499793</v>
      </c>
      <c r="G18" s="3">
        <v>0.77949231403498442</v>
      </c>
      <c r="H18" s="3">
        <v>0.97866255131018909</v>
      </c>
      <c r="I18" s="3">
        <v>0.81630984839364584</v>
      </c>
      <c r="J18" s="3">
        <v>0.98220448752216249</v>
      </c>
      <c r="K18" s="3">
        <v>0.92147788766560934</v>
      </c>
      <c r="L18" s="3">
        <v>0.8423937857629934</v>
      </c>
      <c r="M18" s="3">
        <v>0.94869195657306693</v>
      </c>
      <c r="N18" s="3">
        <v>0.49725274725274726</v>
      </c>
      <c r="O18" s="3">
        <v>0.79575047348484862</v>
      </c>
      <c r="P18" s="3">
        <v>0.86627172072589598</v>
      </c>
      <c r="Q18" s="3">
        <v>0.97192062897791098</v>
      </c>
      <c r="R18" s="3">
        <v>0.86397411919324663</v>
      </c>
      <c r="S18" s="3">
        <v>0.76436127564169998</v>
      </c>
      <c r="T18" s="3">
        <v>0.81535524813142835</v>
      </c>
      <c r="U18" s="3">
        <v>0.98498865502313182</v>
      </c>
      <c r="V18" s="3">
        <v>0.91230828630386196</v>
      </c>
    </row>
    <row r="19" spans="1:27" x14ac:dyDescent="0.35">
      <c r="A19" s="26">
        <v>17</v>
      </c>
      <c r="B19" s="3">
        <v>0.99506959940273343</v>
      </c>
      <c r="C19" s="3">
        <v>0.93543969121735571</v>
      </c>
      <c r="D19" s="3">
        <v>0.84551705159037072</v>
      </c>
      <c r="E19" s="3">
        <v>0.96564400646701054</v>
      </c>
      <c r="F19" s="3">
        <v>0.80494982162625472</v>
      </c>
      <c r="G19" s="3">
        <v>0.75646386712998415</v>
      </c>
      <c r="H19" s="3">
        <v>0.9920964916164372</v>
      </c>
      <c r="I19" s="3">
        <v>0.91254243099699317</v>
      </c>
      <c r="J19" s="3">
        <v>0.96111536000693587</v>
      </c>
      <c r="K19" s="3">
        <v>0.91532002239223742</v>
      </c>
      <c r="L19" s="3">
        <v>0.85282694417267058</v>
      </c>
      <c r="M19" s="3">
        <v>0.96341143812616137</v>
      </c>
      <c r="N19" s="3">
        <v>0.49725274725274726</v>
      </c>
      <c r="O19" s="3">
        <v>0.78882575757575757</v>
      </c>
      <c r="P19" s="3">
        <v>0.91352021101363412</v>
      </c>
      <c r="Q19" s="3">
        <v>0.90490453013852501</v>
      </c>
      <c r="R19" s="3">
        <v>0.84623161300106142</v>
      </c>
      <c r="S19" s="3">
        <v>0.79090916628797758</v>
      </c>
      <c r="T19" s="3">
        <v>0.83698632371913961</v>
      </c>
      <c r="U19" s="3">
        <v>0.98448882850351926</v>
      </c>
      <c r="V19" s="3">
        <v>0.86783612018860434</v>
      </c>
    </row>
    <row r="20" spans="1:27" x14ac:dyDescent="0.35">
      <c r="A20" s="26">
        <v>18</v>
      </c>
      <c r="B20" s="3">
        <v>1</v>
      </c>
      <c r="C20" s="3">
        <v>0.68492719343373942</v>
      </c>
      <c r="D20" s="3">
        <v>0.97594840545522077</v>
      </c>
      <c r="E20" s="3">
        <v>0.97892447455539311</v>
      </c>
      <c r="F20" s="3">
        <v>0.896828263177469</v>
      </c>
      <c r="G20" s="3">
        <v>0.62700983567936874</v>
      </c>
      <c r="H20" s="3">
        <v>1</v>
      </c>
      <c r="I20" s="3">
        <v>0.96500842297970024</v>
      </c>
      <c r="J20" s="3">
        <v>0.8753970084809346</v>
      </c>
      <c r="K20" s="3">
        <v>0.90432294582322581</v>
      </c>
      <c r="L20" s="3">
        <v>0.84643259509620816</v>
      </c>
      <c r="M20" s="3">
        <v>0.93771251969326508</v>
      </c>
      <c r="N20" s="3">
        <v>0.56593406593406592</v>
      </c>
      <c r="O20" s="3">
        <v>0.64914772727272729</v>
      </c>
      <c r="P20" s="3">
        <v>0.98628926147598828</v>
      </c>
      <c r="Q20" s="3">
        <v>0.5196555597154624</v>
      </c>
      <c r="R20" s="3">
        <v>0.87554971440125351</v>
      </c>
      <c r="S20" s="3">
        <v>0.89810774957862893</v>
      </c>
      <c r="T20" s="3">
        <v>0.93645426512856211</v>
      </c>
      <c r="U20" s="3">
        <v>0.97867293898417007</v>
      </c>
      <c r="V20" s="3">
        <v>0.49335059660034786</v>
      </c>
    </row>
    <row r="21" spans="1:27" x14ac:dyDescent="0.35">
      <c r="A21" s="26">
        <v>19</v>
      </c>
      <c r="B21" s="3">
        <v>0.99925114997493092</v>
      </c>
      <c r="C21" s="3">
        <v>0.64898972209387329</v>
      </c>
      <c r="D21" s="3">
        <v>1</v>
      </c>
      <c r="E21" s="3">
        <v>0.98906767264608508</v>
      </c>
      <c r="F21" s="3">
        <v>0.98904703897097446</v>
      </c>
      <c r="G21" s="3">
        <v>0.69397491018316748</v>
      </c>
      <c r="H21" s="3">
        <v>0.99262524745899972</v>
      </c>
      <c r="I21" s="3">
        <v>1</v>
      </c>
      <c r="J21" s="3">
        <v>0.82715607959482873</v>
      </c>
      <c r="K21" s="3">
        <v>0.89068856129875007</v>
      </c>
      <c r="L21" s="3">
        <v>0.86677883522586896</v>
      </c>
      <c r="M21" s="3">
        <v>0.93629587270225112</v>
      </c>
      <c r="N21" s="3">
        <v>1</v>
      </c>
      <c r="O21" s="3">
        <v>0.58735795454545459</v>
      </c>
      <c r="P21" s="3">
        <v>1</v>
      </c>
      <c r="Q21" s="3">
        <v>0.41070760014975666</v>
      </c>
      <c r="R21" s="3">
        <v>0.88232320679371168</v>
      </c>
      <c r="S21" s="3">
        <v>0.97389715932160004</v>
      </c>
      <c r="T21" s="3">
        <v>1</v>
      </c>
      <c r="U21" s="3">
        <v>0.93238755438529164</v>
      </c>
      <c r="V21" s="3">
        <v>0.31348417191810923</v>
      </c>
    </row>
    <row r="22" spans="1:27" x14ac:dyDescent="0.35">
      <c r="A22" s="26">
        <v>20</v>
      </c>
      <c r="B22" s="3">
        <v>0.95265460866186169</v>
      </c>
      <c r="C22" s="3">
        <v>0.6126337800456465</v>
      </c>
      <c r="D22" s="3">
        <v>0.97447344929841939</v>
      </c>
      <c r="E22" s="3">
        <v>0.98837477865886514</v>
      </c>
      <c r="F22" s="3">
        <v>1</v>
      </c>
      <c r="G22" s="3">
        <v>0.68714294128040521</v>
      </c>
      <c r="H22" s="3">
        <v>0.99214962019391995</v>
      </c>
      <c r="I22" s="3">
        <v>0.94080858898785991</v>
      </c>
      <c r="J22" s="3">
        <v>0.78098347100047882</v>
      </c>
      <c r="K22" s="3">
        <v>0.91793245008397106</v>
      </c>
      <c r="L22" s="3">
        <v>0.83995473726862158</v>
      </c>
      <c r="M22" s="3">
        <v>0.92192107235225595</v>
      </c>
      <c r="N22" s="3">
        <v>1</v>
      </c>
      <c r="O22" s="3">
        <v>0.54361979166666663</v>
      </c>
      <c r="P22" s="3">
        <v>0.97543084913441036</v>
      </c>
      <c r="Q22" s="3">
        <v>0.376263571695994</v>
      </c>
      <c r="R22" s="3">
        <v>0.83384724258201481</v>
      </c>
      <c r="S22" s="3">
        <v>0.96711490768174424</v>
      </c>
      <c r="T22" s="3">
        <v>0.96481995935547449</v>
      </c>
      <c r="U22" s="3">
        <v>0.8921105772488761</v>
      </c>
      <c r="V22" s="3">
        <v>0.291820694763475</v>
      </c>
    </row>
    <row r="23" spans="1:27" x14ac:dyDescent="0.35">
      <c r="A23" s="26">
        <v>21</v>
      </c>
      <c r="B23" s="3">
        <v>0.93249319059494962</v>
      </c>
      <c r="C23" s="3">
        <v>0.59065293134756969</v>
      </c>
      <c r="D23" s="3">
        <v>0.98261671593125588</v>
      </c>
      <c r="E23" s="3">
        <v>0.98852875510046967</v>
      </c>
      <c r="F23" s="3">
        <v>0.97903094030723914</v>
      </c>
      <c r="G23" s="3">
        <v>0.6902055480299194</v>
      </c>
      <c r="H23" s="3">
        <v>0.9810343628049365</v>
      </c>
      <c r="I23" s="3">
        <v>0.90184196208371992</v>
      </c>
      <c r="J23" s="3">
        <v>0.75560189691586022</v>
      </c>
      <c r="K23" s="3">
        <v>0.88858617901349779</v>
      </c>
      <c r="L23" s="3">
        <v>0.8282289226876971</v>
      </c>
      <c r="M23" s="3">
        <v>0.93614913560983148</v>
      </c>
      <c r="N23" s="3">
        <v>1</v>
      </c>
      <c r="O23" s="3">
        <v>0.51106770833333326</v>
      </c>
      <c r="P23" s="3">
        <v>0.93603367285252237</v>
      </c>
      <c r="Q23" s="3">
        <v>0.34331710969674278</v>
      </c>
      <c r="R23" s="3">
        <v>0.73876560683415038</v>
      </c>
      <c r="S23" s="3">
        <v>0.92473682420710257</v>
      </c>
      <c r="T23" s="3">
        <v>0.86948522021791108</v>
      </c>
      <c r="U23" s="3">
        <v>0.86212386400307495</v>
      </c>
      <c r="V23" s="3">
        <v>0.2690122770134396</v>
      </c>
    </row>
    <row r="24" spans="1:27" x14ac:dyDescent="0.35">
      <c r="A24" s="26">
        <v>22</v>
      </c>
      <c r="B24" s="3">
        <v>0.91801405958426141</v>
      </c>
      <c r="C24" s="3">
        <v>0.57065743835833005</v>
      </c>
      <c r="D24" s="3">
        <v>0.90247191560638984</v>
      </c>
      <c r="E24" s="3">
        <v>0.9944183539918392</v>
      </c>
      <c r="F24" s="3">
        <v>0.89331084924375115</v>
      </c>
      <c r="G24" s="3">
        <v>0.67218328523470172</v>
      </c>
      <c r="H24" s="3">
        <v>0.97973650755501018</v>
      </c>
      <c r="I24" s="3">
        <v>0.86519671928270869</v>
      </c>
      <c r="J24" s="3">
        <v>0.75970215579760247</v>
      </c>
      <c r="K24" s="3">
        <v>0.88660819804689939</v>
      </c>
      <c r="L24" s="3">
        <v>0.81351359364345233</v>
      </c>
      <c r="M24" s="3">
        <v>0.92107881351889431</v>
      </c>
      <c r="N24" s="3">
        <v>1</v>
      </c>
      <c r="O24" s="3">
        <v>0.48313210227272729</v>
      </c>
      <c r="P24" s="3">
        <v>0.88300942872023225</v>
      </c>
      <c r="Q24" s="3">
        <v>0.32497192062897789</v>
      </c>
      <c r="R24" s="3">
        <v>0.67618662487994741</v>
      </c>
      <c r="S24" s="3">
        <v>0.86321826913829647</v>
      </c>
      <c r="T24" s="3">
        <v>0.72988638279385853</v>
      </c>
      <c r="U24" s="3">
        <v>0.82297502401798328</v>
      </c>
      <c r="V24" s="3">
        <v>0.25057029073890097</v>
      </c>
    </row>
    <row r="25" spans="1:27" x14ac:dyDescent="0.35">
      <c r="A25" s="26">
        <v>23</v>
      </c>
      <c r="B25" s="3">
        <v>0.90391442790652277</v>
      </c>
      <c r="C25" s="3">
        <v>0.57433729036067427</v>
      </c>
      <c r="D25" s="3">
        <v>0.77157112198635791</v>
      </c>
      <c r="E25" s="3">
        <v>0.99838324736315343</v>
      </c>
      <c r="F25" s="3">
        <v>0.84624976137659802</v>
      </c>
      <c r="G25" s="3">
        <v>0.64273514341245075</v>
      </c>
      <c r="H25" s="3">
        <v>0.98208807959166933</v>
      </c>
      <c r="I25" s="3">
        <v>0.8386755011877397</v>
      </c>
      <c r="J25" s="3">
        <v>0.76612314421653516</v>
      </c>
      <c r="K25" s="3">
        <v>0.87507619580767571</v>
      </c>
      <c r="L25" s="3">
        <v>0.81621156867977118</v>
      </c>
      <c r="M25" s="3">
        <v>0.88293248342565278</v>
      </c>
      <c r="N25" s="3">
        <v>0.5</v>
      </c>
      <c r="O25" s="3">
        <v>0.53929924242424243</v>
      </c>
      <c r="P25" s="3">
        <v>0.82453113393059441</v>
      </c>
      <c r="Q25" s="3">
        <v>0.39648071883189817</v>
      </c>
      <c r="R25" s="3">
        <v>0.60501440630844661</v>
      </c>
      <c r="S25" s="3">
        <v>0.7996903689090511</v>
      </c>
      <c r="T25" s="3">
        <v>0.65870253494274389</v>
      </c>
      <c r="U25" s="3">
        <v>0.78274054076340638</v>
      </c>
      <c r="V25" s="3">
        <v>0.23643429634910076</v>
      </c>
    </row>
    <row r="26" spans="1:27" x14ac:dyDescent="0.35">
      <c r="A26" s="26">
        <v>24</v>
      </c>
      <c r="B26" s="3">
        <v>0.88843653907349196</v>
      </c>
      <c r="C26" s="3">
        <v>0.72802897763352226</v>
      </c>
      <c r="D26" s="3">
        <v>0.77472765338560134</v>
      </c>
      <c r="E26" s="3">
        <v>1</v>
      </c>
      <c r="F26" s="3">
        <v>0.78849854638210715</v>
      </c>
      <c r="G26" s="3">
        <v>0.7087578773779375</v>
      </c>
      <c r="H26" s="3">
        <v>0.98208807959166933</v>
      </c>
      <c r="I26" s="3">
        <v>0.79445276750245186</v>
      </c>
      <c r="J26" s="3">
        <v>0.77118203365656524</v>
      </c>
      <c r="K26" s="3">
        <v>0.87381974248927063</v>
      </c>
      <c r="L26" s="3">
        <v>0.8175388142745611</v>
      </c>
      <c r="M26" s="3">
        <v>0.8258322499144034</v>
      </c>
      <c r="N26" s="3">
        <v>0.5</v>
      </c>
      <c r="O26" s="3">
        <v>0.53929924242424243</v>
      </c>
      <c r="P26" s="3">
        <v>0.80258504243847451</v>
      </c>
      <c r="Q26" s="3">
        <v>0.39648071883189817</v>
      </c>
      <c r="R26" s="3">
        <v>0.60501440630844661</v>
      </c>
      <c r="S26" s="3">
        <v>0.75368489150448315</v>
      </c>
      <c r="T26" s="3">
        <v>0.60249639633628771</v>
      </c>
      <c r="U26" s="3">
        <v>0.76172850815154591</v>
      </c>
      <c r="V26" s="3">
        <v>0.35360243817275944</v>
      </c>
    </row>
    <row r="30" spans="1:27" x14ac:dyDescent="0.35">
      <c r="A30" s="17"/>
      <c r="B30" s="17" t="s">
        <v>271</v>
      </c>
      <c r="C30" s="17">
        <v>1</v>
      </c>
      <c r="D30" s="17">
        <v>2</v>
      </c>
      <c r="E30" s="17">
        <v>3</v>
      </c>
      <c r="F30" s="17">
        <v>4</v>
      </c>
      <c r="G30" s="17">
        <v>5</v>
      </c>
      <c r="H30" s="17">
        <v>6</v>
      </c>
      <c r="I30" s="17">
        <v>7</v>
      </c>
      <c r="J30" s="17">
        <v>8</v>
      </c>
      <c r="K30" s="17">
        <v>9</v>
      </c>
      <c r="L30" s="17">
        <v>10</v>
      </c>
      <c r="M30" s="17">
        <v>11</v>
      </c>
      <c r="N30" s="17">
        <v>12</v>
      </c>
      <c r="O30" s="17">
        <v>13</v>
      </c>
      <c r="P30" s="17">
        <v>14</v>
      </c>
      <c r="Q30" s="17">
        <v>15</v>
      </c>
      <c r="R30" s="17">
        <v>16</v>
      </c>
      <c r="S30" s="17">
        <v>17</v>
      </c>
      <c r="T30" s="17">
        <v>18</v>
      </c>
      <c r="U30" s="17">
        <v>19</v>
      </c>
      <c r="V30" s="17">
        <v>20</v>
      </c>
      <c r="W30" s="17">
        <v>21</v>
      </c>
      <c r="X30" s="17">
        <v>22</v>
      </c>
      <c r="Y30" s="17">
        <v>23</v>
      </c>
      <c r="Z30" s="17">
        <v>24</v>
      </c>
    </row>
    <row r="31" spans="1:27" x14ac:dyDescent="0.35">
      <c r="A31" s="17">
        <v>1</v>
      </c>
      <c r="B31" s="17" t="s">
        <v>250</v>
      </c>
      <c r="C31" s="17">
        <v>0.86907732710030239</v>
      </c>
      <c r="D31" s="17">
        <v>0.80627610746398315</v>
      </c>
      <c r="E31" s="17">
        <v>0.85740631767270159</v>
      </c>
      <c r="F31" s="17">
        <v>0.86878029044140415</v>
      </c>
      <c r="G31" s="17">
        <v>0.88091013290252829</v>
      </c>
      <c r="H31" s="17">
        <v>0.90014288560680566</v>
      </c>
      <c r="I31" s="17">
        <v>0.91241546381897476</v>
      </c>
      <c r="J31" s="17">
        <v>0.9180612347861683</v>
      </c>
      <c r="K31" s="17">
        <v>0.96762981867598075</v>
      </c>
      <c r="L31" s="17">
        <v>0.98439857665589692</v>
      </c>
      <c r="M31" s="17">
        <v>0.98719338552685487</v>
      </c>
      <c r="N31" s="17">
        <v>0.98193819897476675</v>
      </c>
      <c r="O31" s="17">
        <v>0.96062800004801019</v>
      </c>
      <c r="P31" s="17">
        <v>0.94481783816635523</v>
      </c>
      <c r="Q31" s="17">
        <v>0.96950695095810135</v>
      </c>
      <c r="R31" s="17">
        <v>0.97772058700989362</v>
      </c>
      <c r="S31" s="17">
        <v>0.99506959940273343</v>
      </c>
      <c r="T31" s="17">
        <v>1</v>
      </c>
      <c r="U31" s="17">
        <v>0.99925114997493092</v>
      </c>
      <c r="V31" s="17">
        <v>0.95265460866186169</v>
      </c>
      <c r="W31" s="17">
        <v>0.93249319059494962</v>
      </c>
      <c r="X31" s="17">
        <v>0.91801405958426141</v>
      </c>
      <c r="Y31" s="17">
        <v>0.90391442790652277</v>
      </c>
      <c r="Z31" s="17">
        <v>0.88843653907349196</v>
      </c>
      <c r="AA31" s="17"/>
    </row>
    <row r="32" spans="1:27" x14ac:dyDescent="0.35">
      <c r="A32" s="17">
        <v>2</v>
      </c>
      <c r="B32" s="17" t="s">
        <v>251</v>
      </c>
      <c r="C32" s="3">
        <v>0.79442440843300155</v>
      </c>
      <c r="D32" s="3">
        <v>0.77374019878013744</v>
      </c>
      <c r="E32" s="3">
        <v>0.82887028630873194</v>
      </c>
      <c r="F32" s="3">
        <v>0.84771413323457467</v>
      </c>
      <c r="G32" s="3">
        <v>0.87068591288367447</v>
      </c>
      <c r="H32" s="3">
        <v>0.90235377763491975</v>
      </c>
      <c r="I32" s="3">
        <v>0.95411976594988279</v>
      </c>
      <c r="J32" s="3">
        <v>0.98871718769516159</v>
      </c>
      <c r="K32" s="3">
        <v>0.99608003612596208</v>
      </c>
      <c r="L32" s="3">
        <v>1</v>
      </c>
      <c r="M32" s="3">
        <v>0.99477239158935871</v>
      </c>
      <c r="N32" s="3">
        <v>0.98270652983754636</v>
      </c>
      <c r="O32" s="3">
        <v>0.98701089980373524</v>
      </c>
      <c r="P32" s="3">
        <v>0.98517315743180744</v>
      </c>
      <c r="Q32" s="3">
        <v>0.97424977050056638</v>
      </c>
      <c r="R32" s="3">
        <v>0.98275151259997762</v>
      </c>
      <c r="S32" s="3">
        <v>0.93543969121735571</v>
      </c>
      <c r="T32" s="3">
        <v>0.68492719343373942</v>
      </c>
      <c r="U32" s="3">
        <v>0.64898972209387329</v>
      </c>
      <c r="V32" s="3">
        <v>0.6126337800456465</v>
      </c>
      <c r="W32" s="3">
        <v>0.59065293134756969</v>
      </c>
      <c r="X32" s="3">
        <v>0.57065743835833005</v>
      </c>
      <c r="Y32" s="3">
        <v>0.57433729036067427</v>
      </c>
      <c r="Z32" s="3">
        <v>0.72802897763352226</v>
      </c>
      <c r="AA32" s="17"/>
    </row>
    <row r="33" spans="1:27" x14ac:dyDescent="0.35">
      <c r="A33" s="17">
        <v>3</v>
      </c>
      <c r="B33" s="17" t="s">
        <v>252</v>
      </c>
      <c r="C33" s="3">
        <v>0.90287352586376002</v>
      </c>
      <c r="D33" s="3">
        <v>0.89563216793808453</v>
      </c>
      <c r="E33" s="3">
        <v>0.90154540938903382</v>
      </c>
      <c r="F33" s="3">
        <v>0.91164216555883471</v>
      </c>
      <c r="G33" s="3">
        <v>0.94470151741295005</v>
      </c>
      <c r="H33" s="3">
        <v>0.88150842665976559</v>
      </c>
      <c r="I33" s="3">
        <v>0.74057065627349805</v>
      </c>
      <c r="J33" s="3">
        <v>0.66218316170731184</v>
      </c>
      <c r="K33" s="3">
        <v>0.63858103075791939</v>
      </c>
      <c r="L33" s="3">
        <v>0.57870144824177006</v>
      </c>
      <c r="M33" s="3">
        <v>0.5517330362152868</v>
      </c>
      <c r="N33" s="3">
        <v>0.55687257416372948</v>
      </c>
      <c r="O33" s="3">
        <v>0.57818624221004311</v>
      </c>
      <c r="P33" s="3">
        <v>0.55406160051377495</v>
      </c>
      <c r="Q33" s="3">
        <v>0.48651489953184246</v>
      </c>
      <c r="R33" s="3">
        <v>0.56996560522695627</v>
      </c>
      <c r="S33" s="3">
        <v>0.84551705159037072</v>
      </c>
      <c r="T33" s="3">
        <v>0.97594840545522077</v>
      </c>
      <c r="U33" s="3">
        <v>1</v>
      </c>
      <c r="V33" s="3">
        <v>0.97447344929841939</v>
      </c>
      <c r="W33" s="3">
        <v>0.98261671593125588</v>
      </c>
      <c r="X33" s="3">
        <v>0.90247191560638984</v>
      </c>
      <c r="Y33" s="3">
        <v>0.77157112198635791</v>
      </c>
      <c r="Z33" s="3">
        <v>0.77472765338560134</v>
      </c>
      <c r="AA33" s="17"/>
    </row>
    <row r="34" spans="1:27" x14ac:dyDescent="0.35">
      <c r="A34" s="17">
        <v>4</v>
      </c>
      <c r="B34" s="17" t="s">
        <v>253</v>
      </c>
      <c r="C34" s="3">
        <v>0.98727769651243358</v>
      </c>
      <c r="D34" s="3">
        <v>0.98827854338286236</v>
      </c>
      <c r="E34" s="3">
        <v>0.9864308260836091</v>
      </c>
      <c r="F34" s="3">
        <v>0.98666179074601579</v>
      </c>
      <c r="G34" s="3">
        <v>0.98808607283085681</v>
      </c>
      <c r="H34" s="3">
        <v>0.98785510816845012</v>
      </c>
      <c r="I34" s="3">
        <v>0.99220494264377546</v>
      </c>
      <c r="J34" s="3">
        <v>0.99824851797674952</v>
      </c>
      <c r="K34" s="3">
        <v>0.98612287320040037</v>
      </c>
      <c r="L34" s="3">
        <v>0.97830856878897532</v>
      </c>
      <c r="M34" s="3">
        <v>0.96822311186388488</v>
      </c>
      <c r="N34" s="3">
        <v>0.93415582415890364</v>
      </c>
      <c r="O34" s="3">
        <v>0.94254754022634546</v>
      </c>
      <c r="P34" s="3">
        <v>0.9321926245284472</v>
      </c>
      <c r="Q34" s="3">
        <v>0.96614442990222504</v>
      </c>
      <c r="R34" s="3">
        <v>0.97418969897605667</v>
      </c>
      <c r="S34" s="3">
        <v>0.96564400646701054</v>
      </c>
      <c r="T34" s="3">
        <v>0.97892447455539311</v>
      </c>
      <c r="U34" s="3">
        <v>0.98906767264608508</v>
      </c>
      <c r="V34" s="3">
        <v>0.98837477865886514</v>
      </c>
      <c r="W34" s="3">
        <v>0.98852875510046967</v>
      </c>
      <c r="X34" s="3">
        <v>0.9944183539918392</v>
      </c>
      <c r="Y34" s="3">
        <v>0.99838324736315343</v>
      </c>
      <c r="Z34" s="3">
        <v>1</v>
      </c>
      <c r="AA34" s="17"/>
    </row>
    <row r="35" spans="1:27" x14ac:dyDescent="0.35">
      <c r="A35" s="17">
        <v>5</v>
      </c>
      <c r="B35" s="17" t="s">
        <v>254</v>
      </c>
      <c r="C35" s="3">
        <v>0.73651106189988791</v>
      </c>
      <c r="D35" s="3">
        <v>0.69300693396019608</v>
      </c>
      <c r="E35" s="3">
        <v>0.65730146335060713</v>
      </c>
      <c r="F35" s="3">
        <v>0.63034613835543674</v>
      </c>
      <c r="G35" s="3">
        <v>0.63280615864396317</v>
      </c>
      <c r="H35" s="3">
        <v>0.64780751605065912</v>
      </c>
      <c r="I35" s="3">
        <v>0.72871400256375374</v>
      </c>
      <c r="J35" s="3">
        <v>0.72917021077647715</v>
      </c>
      <c r="K35" s="3">
        <v>0.72405995991149075</v>
      </c>
      <c r="L35" s="3">
        <v>0.74487982447416046</v>
      </c>
      <c r="M35" s="3">
        <v>0.76918121033869458</v>
      </c>
      <c r="N35" s="3">
        <v>0.78247783895009038</v>
      </c>
      <c r="O35" s="3">
        <v>0.78656300990673389</v>
      </c>
      <c r="P35" s="3">
        <v>0.81069685111177558</v>
      </c>
      <c r="Q35" s="3">
        <v>0.83747551267629416</v>
      </c>
      <c r="R35" s="3">
        <v>0.8116450724499793</v>
      </c>
      <c r="S35" s="3">
        <v>0.80494982162625472</v>
      </c>
      <c r="T35" s="3">
        <v>0.896828263177469</v>
      </c>
      <c r="U35" s="3">
        <v>0.98904703897097446</v>
      </c>
      <c r="V35" s="3">
        <v>1</v>
      </c>
      <c r="W35" s="3">
        <v>0.97903094030723914</v>
      </c>
      <c r="X35" s="3">
        <v>0.89331084924375115</v>
      </c>
      <c r="Y35" s="3">
        <v>0.84624976137659802</v>
      </c>
      <c r="Z35" s="3">
        <v>0.78849854638210715</v>
      </c>
      <c r="AA35" s="17"/>
    </row>
    <row r="36" spans="1:27" x14ac:dyDescent="0.35">
      <c r="A36" s="17">
        <v>6</v>
      </c>
      <c r="B36" s="17" t="s">
        <v>255</v>
      </c>
      <c r="C36" s="3">
        <v>0.73402438306142881</v>
      </c>
      <c r="D36" s="3">
        <v>0.73078508746098125</v>
      </c>
      <c r="E36" s="3">
        <v>0.72925378408622421</v>
      </c>
      <c r="F36" s="3">
        <v>0.73549679015254144</v>
      </c>
      <c r="G36" s="3">
        <v>0.78714883090876964</v>
      </c>
      <c r="H36" s="3">
        <v>0.93368278461629084</v>
      </c>
      <c r="I36" s="3">
        <v>1</v>
      </c>
      <c r="J36" s="3">
        <v>0.95788915719418122</v>
      </c>
      <c r="K36" s="3">
        <v>0.92555509747334952</v>
      </c>
      <c r="L36" s="3">
        <v>0.87478650097178878</v>
      </c>
      <c r="M36" s="3">
        <v>0.82949525884916675</v>
      </c>
      <c r="N36" s="3">
        <v>0.80505330113669826</v>
      </c>
      <c r="O36" s="3">
        <v>0.77690087755462633</v>
      </c>
      <c r="P36" s="3">
        <v>0.76836091642617366</v>
      </c>
      <c r="Q36" s="3">
        <v>0.77631191471818128</v>
      </c>
      <c r="R36" s="3">
        <v>0.77949231403498442</v>
      </c>
      <c r="S36" s="3">
        <v>0.75646386712998415</v>
      </c>
      <c r="T36" s="3">
        <v>0.62700983567936874</v>
      </c>
      <c r="U36" s="3">
        <v>0.69397491018316748</v>
      </c>
      <c r="V36" s="3">
        <v>0.68714294128040521</v>
      </c>
      <c r="W36" s="3">
        <v>0.6902055480299194</v>
      </c>
      <c r="X36" s="3">
        <v>0.67218328523470172</v>
      </c>
      <c r="Y36" s="3">
        <v>0.64273514341245075</v>
      </c>
      <c r="Z36" s="3">
        <v>0.7087578773779375</v>
      </c>
      <c r="AA36" s="17"/>
    </row>
    <row r="37" spans="1:27" x14ac:dyDescent="0.35">
      <c r="A37" s="17">
        <v>7</v>
      </c>
      <c r="B37" s="17" t="s">
        <v>256</v>
      </c>
      <c r="C37" s="3">
        <v>0.96405219250254637</v>
      </c>
      <c r="D37" s="3">
        <v>0.95573251026203854</v>
      </c>
      <c r="E37" s="3">
        <v>0.96169682556749481</v>
      </c>
      <c r="F37" s="3">
        <v>0.97750257736849144</v>
      </c>
      <c r="G37" s="3">
        <v>0.98055114574307289</v>
      </c>
      <c r="H37" s="3">
        <v>0.98445736115415561</v>
      </c>
      <c r="I37" s="3">
        <v>0.98032724673796878</v>
      </c>
      <c r="J37" s="3">
        <v>0.98109002131467926</v>
      </c>
      <c r="K37" s="3">
        <v>0.96705522209642836</v>
      </c>
      <c r="L37" s="3">
        <v>0.9659584964612572</v>
      </c>
      <c r="M37" s="3">
        <v>0.96364487340851457</v>
      </c>
      <c r="N37" s="3">
        <v>0.99368022921186328</v>
      </c>
      <c r="O37" s="3">
        <v>0.98659515391475394</v>
      </c>
      <c r="P37" s="3">
        <v>0.98085600258053163</v>
      </c>
      <c r="Q37" s="3">
        <v>0.97977192660666523</v>
      </c>
      <c r="R37" s="3">
        <v>0.97866255131018909</v>
      </c>
      <c r="S37" s="3">
        <v>0.9920964916164372</v>
      </c>
      <c r="T37" s="3">
        <v>1</v>
      </c>
      <c r="U37" s="3">
        <v>0.99262524745899972</v>
      </c>
      <c r="V37" s="3">
        <v>0.99214962019391995</v>
      </c>
      <c r="W37" s="3">
        <v>0.9810343628049365</v>
      </c>
      <c r="X37" s="3">
        <v>0.97973650755501018</v>
      </c>
      <c r="Y37" s="3">
        <v>0.98208807959166933</v>
      </c>
      <c r="Z37" s="3">
        <v>0.98208807959166933</v>
      </c>
      <c r="AA37" s="17"/>
    </row>
    <row r="38" spans="1:27" x14ac:dyDescent="0.35">
      <c r="A38" s="17">
        <v>8</v>
      </c>
      <c r="B38" s="17" t="s">
        <v>257</v>
      </c>
      <c r="C38" s="3">
        <v>0.74307176432852151</v>
      </c>
      <c r="D38" s="3">
        <v>0.71489878585985966</v>
      </c>
      <c r="E38" s="3">
        <v>0.69440229412370091</v>
      </c>
      <c r="F38" s="3">
        <v>0.70650418478002519</v>
      </c>
      <c r="G38" s="3">
        <v>0.73580099733439819</v>
      </c>
      <c r="H38" s="3">
        <v>0.74038549307502866</v>
      </c>
      <c r="I38" s="3">
        <v>0.74383268947449876</v>
      </c>
      <c r="J38" s="3">
        <v>0.60128108419866222</v>
      </c>
      <c r="K38" s="3">
        <v>0.54670525606924192</v>
      </c>
      <c r="L38" s="3">
        <v>0.58838145593276459</v>
      </c>
      <c r="M38" s="3">
        <v>0.61087906072238685</v>
      </c>
      <c r="N38" s="3">
        <v>0.64809110238966827</v>
      </c>
      <c r="O38" s="3">
        <v>0.63217526827874881</v>
      </c>
      <c r="P38" s="3">
        <v>0.65764060649640055</v>
      </c>
      <c r="Q38" s="3">
        <v>0.73272260810474621</v>
      </c>
      <c r="R38" s="3">
        <v>0.81630984839364584</v>
      </c>
      <c r="S38" s="3">
        <v>0.91254243099699317</v>
      </c>
      <c r="T38" s="3">
        <v>0.96500842297970024</v>
      </c>
      <c r="U38" s="3">
        <v>1</v>
      </c>
      <c r="V38" s="3">
        <v>0.94080858898785991</v>
      </c>
      <c r="W38" s="3">
        <v>0.90184196208371992</v>
      </c>
      <c r="X38" s="3">
        <v>0.86519671928270869</v>
      </c>
      <c r="Y38" s="3">
        <v>0.8386755011877397</v>
      </c>
      <c r="Z38" s="3">
        <v>0.79445276750245186</v>
      </c>
      <c r="AA38" s="17"/>
    </row>
    <row r="39" spans="1:27" x14ac:dyDescent="0.35">
      <c r="A39" s="17">
        <v>9</v>
      </c>
      <c r="B39" s="17" t="s">
        <v>258</v>
      </c>
      <c r="C39" s="3">
        <v>0.86325776105049379</v>
      </c>
      <c r="D39" s="3">
        <v>0.86559962152671388</v>
      </c>
      <c r="E39" s="3">
        <v>0.87258662430198486</v>
      </c>
      <c r="F39" s="3">
        <v>0.8952796057221124</v>
      </c>
      <c r="G39" s="3">
        <v>0.91222512230265762</v>
      </c>
      <c r="H39" s="3">
        <v>0.93510249871527218</v>
      </c>
      <c r="I39" s="3">
        <v>0.95353637551604276</v>
      </c>
      <c r="J39" s="3">
        <v>0.97426330344384704</v>
      </c>
      <c r="K39" s="3">
        <v>0.99979881485416844</v>
      </c>
      <c r="L39" s="3">
        <v>1</v>
      </c>
      <c r="M39" s="3">
        <v>0.98948019164337919</v>
      </c>
      <c r="N39" s="3">
        <v>0.97852939193485911</v>
      </c>
      <c r="O39" s="3">
        <v>0.99015783039298477</v>
      </c>
      <c r="P39" s="3">
        <v>0.9849535874329638</v>
      </c>
      <c r="Q39" s="3">
        <v>0.99479472198134133</v>
      </c>
      <c r="R39" s="3">
        <v>0.98220448752216249</v>
      </c>
      <c r="S39" s="3">
        <v>0.96111536000693587</v>
      </c>
      <c r="T39" s="3">
        <v>0.8753970084809346</v>
      </c>
      <c r="U39" s="3">
        <v>0.82715607959482873</v>
      </c>
      <c r="V39" s="3">
        <v>0.78098347100047882</v>
      </c>
      <c r="W39" s="3">
        <v>0.75560189691586022</v>
      </c>
      <c r="X39" s="3">
        <v>0.75970215579760247</v>
      </c>
      <c r="Y39" s="3">
        <v>0.76612314421653516</v>
      </c>
      <c r="Z39" s="3">
        <v>0.77118203365656524</v>
      </c>
      <c r="AA39" s="17"/>
    </row>
    <row r="40" spans="1:27" x14ac:dyDescent="0.35">
      <c r="A40" s="17">
        <v>10</v>
      </c>
      <c r="B40" s="17" t="s">
        <v>259</v>
      </c>
      <c r="C40" s="3">
        <v>0.86644274429308965</v>
      </c>
      <c r="D40" s="3">
        <v>0.87608484169932221</v>
      </c>
      <c r="E40" s="3">
        <v>0.87887043602662196</v>
      </c>
      <c r="F40" s="3">
        <v>0.96641164396342616</v>
      </c>
      <c r="G40" s="3">
        <v>0.9017353983952231</v>
      </c>
      <c r="H40" s="3">
        <v>0.93818000870809259</v>
      </c>
      <c r="I40" s="3">
        <v>0.92915344902655972</v>
      </c>
      <c r="J40" s="3">
        <v>1</v>
      </c>
      <c r="K40" s="3">
        <v>0.93844622753001183</v>
      </c>
      <c r="L40" s="3">
        <v>0.96743173477638889</v>
      </c>
      <c r="M40" s="3">
        <v>0.9442184487155566</v>
      </c>
      <c r="N40" s="3">
        <v>0.94398208621011415</v>
      </c>
      <c r="O40" s="3">
        <v>0.9111525782173292</v>
      </c>
      <c r="P40" s="3">
        <v>0.91527026186477578</v>
      </c>
      <c r="Q40" s="3">
        <v>0.90764446103128726</v>
      </c>
      <c r="R40" s="3">
        <v>0.92147788766560934</v>
      </c>
      <c r="S40" s="3">
        <v>0.91532002239223742</v>
      </c>
      <c r="T40" s="3">
        <v>0.90432294582322581</v>
      </c>
      <c r="U40" s="3">
        <v>0.89068856129875007</v>
      </c>
      <c r="V40" s="3">
        <v>0.91793245008397106</v>
      </c>
      <c r="W40" s="3">
        <v>0.88858617901349779</v>
      </c>
      <c r="X40" s="3">
        <v>0.88660819804689939</v>
      </c>
      <c r="Y40" s="3">
        <v>0.87507619580767571</v>
      </c>
      <c r="Z40" s="3">
        <v>0.87381974248927063</v>
      </c>
      <c r="AA40" s="17"/>
    </row>
    <row r="41" spans="1:27" x14ac:dyDescent="0.35">
      <c r="A41" s="17">
        <v>11</v>
      </c>
      <c r="B41" s="17" t="s">
        <v>260</v>
      </c>
      <c r="C41" s="3">
        <v>0.78910655518989592</v>
      </c>
      <c r="D41" s="3">
        <v>0.79549744532400413</v>
      </c>
      <c r="E41" s="3">
        <v>0.81771176139227375</v>
      </c>
      <c r="F41" s="3">
        <v>1</v>
      </c>
      <c r="G41" s="3">
        <v>0.83494569460503842</v>
      </c>
      <c r="H41" s="3">
        <v>0.80272268176742101</v>
      </c>
      <c r="I41" s="3">
        <v>0.80625450897842621</v>
      </c>
      <c r="J41" s="3">
        <v>0.83459337661952648</v>
      </c>
      <c r="K41" s="3">
        <v>0.82831292557344338</v>
      </c>
      <c r="L41" s="3">
        <v>0.84678120707205495</v>
      </c>
      <c r="M41" s="3">
        <v>0.83597571822467354</v>
      </c>
      <c r="N41" s="3">
        <v>0.84816478401375683</v>
      </c>
      <c r="O41" s="3">
        <v>0.86849051755660311</v>
      </c>
      <c r="P41" s="3">
        <v>0.84871080277110711</v>
      </c>
      <c r="Q41" s="3">
        <v>0.85569539565359221</v>
      </c>
      <c r="R41" s="3">
        <v>0.8423937857629934</v>
      </c>
      <c r="S41" s="3">
        <v>0.85282694417267058</v>
      </c>
      <c r="T41" s="3">
        <v>0.84643259509620816</v>
      </c>
      <c r="U41" s="3">
        <v>0.86677883522586896</v>
      </c>
      <c r="V41" s="3">
        <v>0.83995473726862158</v>
      </c>
      <c r="W41" s="3">
        <v>0.8282289226876971</v>
      </c>
      <c r="X41" s="3">
        <v>0.81351359364345233</v>
      </c>
      <c r="Y41" s="3">
        <v>0.81621156867977118</v>
      </c>
      <c r="Z41" s="3">
        <v>0.8175388142745611</v>
      </c>
      <c r="AA41" s="17"/>
    </row>
    <row r="42" spans="1:27" x14ac:dyDescent="0.35">
      <c r="A42" s="17">
        <v>12</v>
      </c>
      <c r="B42" s="17" t="s">
        <v>261</v>
      </c>
      <c r="C42" s="3">
        <v>0.81020372301592425</v>
      </c>
      <c r="D42" s="3">
        <v>0.81848808863161926</v>
      </c>
      <c r="E42" s="3">
        <v>0.86728179499922398</v>
      </c>
      <c r="F42" s="3">
        <v>0.89808625846380152</v>
      </c>
      <c r="G42" s="3">
        <v>0.87568650918495694</v>
      </c>
      <c r="H42" s="3">
        <v>0.89527832644836436</v>
      </c>
      <c r="I42" s="3">
        <v>0.96610252393837526</v>
      </c>
      <c r="J42" s="3">
        <v>0.96791306642480202</v>
      </c>
      <c r="K42" s="3">
        <v>0.99755480449244971</v>
      </c>
      <c r="L42" s="3">
        <v>0.96597577449105465</v>
      </c>
      <c r="M42" s="3">
        <v>0.97931417619199734</v>
      </c>
      <c r="N42" s="3">
        <v>0.96872326048611657</v>
      </c>
      <c r="O42" s="3">
        <v>1</v>
      </c>
      <c r="P42" s="3">
        <v>0.97757875343518774</v>
      </c>
      <c r="Q42" s="3">
        <v>0.93322239485804248</v>
      </c>
      <c r="R42" s="3">
        <v>0.94869195657306693</v>
      </c>
      <c r="S42" s="3">
        <v>0.96341143812616137</v>
      </c>
      <c r="T42" s="3">
        <v>0.93771251969326508</v>
      </c>
      <c r="U42" s="3">
        <v>0.93629587270225112</v>
      </c>
      <c r="V42" s="3">
        <v>0.92192107235225595</v>
      </c>
      <c r="W42" s="3">
        <v>0.93614913560983148</v>
      </c>
      <c r="X42" s="3">
        <v>0.92107881351889431</v>
      </c>
      <c r="Y42" s="3">
        <v>0.88293248342565278</v>
      </c>
      <c r="Z42" s="3">
        <v>0.8258322499144034</v>
      </c>
      <c r="AA42" s="17"/>
    </row>
    <row r="43" spans="1:27" x14ac:dyDescent="0.35">
      <c r="A43" s="17">
        <v>13</v>
      </c>
      <c r="B43" s="17" t="s">
        <v>262</v>
      </c>
      <c r="C43" s="3">
        <v>0.5</v>
      </c>
      <c r="D43" s="3">
        <v>0.5</v>
      </c>
      <c r="E43" s="3">
        <v>0.5</v>
      </c>
      <c r="F43" s="3">
        <v>0.5</v>
      </c>
      <c r="G43" s="3">
        <v>0.5</v>
      </c>
      <c r="H43" s="3">
        <v>0.5</v>
      </c>
      <c r="I43" s="3">
        <v>0.56868131868131866</v>
      </c>
      <c r="J43" s="3">
        <v>1</v>
      </c>
      <c r="K43" s="3">
        <v>1</v>
      </c>
      <c r="L43" s="3">
        <v>0.49175824175824173</v>
      </c>
      <c r="M43" s="3">
        <v>0.47252747252747251</v>
      </c>
      <c r="N43" s="3">
        <v>0.47252747252747251</v>
      </c>
      <c r="O43" s="3">
        <v>0.53296703296703296</v>
      </c>
      <c r="P43" s="3">
        <v>0.49450549450549453</v>
      </c>
      <c r="Q43" s="3">
        <v>0.49450549450549453</v>
      </c>
      <c r="R43" s="3">
        <v>0.49725274725274726</v>
      </c>
      <c r="S43" s="3">
        <v>0.49725274725274726</v>
      </c>
      <c r="T43" s="3">
        <v>0.56593406593406592</v>
      </c>
      <c r="U43" s="3">
        <v>1</v>
      </c>
      <c r="V43" s="3">
        <v>1</v>
      </c>
      <c r="W43" s="3">
        <v>1</v>
      </c>
      <c r="X43" s="3">
        <v>1</v>
      </c>
      <c r="Y43" s="3">
        <v>0.5</v>
      </c>
      <c r="Z43" s="3">
        <v>0.5</v>
      </c>
      <c r="AA43" s="17"/>
    </row>
    <row r="44" spans="1:27" x14ac:dyDescent="0.35">
      <c r="A44" s="17">
        <v>14</v>
      </c>
      <c r="B44" s="17" t="s">
        <v>263</v>
      </c>
      <c r="C44" s="3">
        <v>0.64885179924242431</v>
      </c>
      <c r="D44" s="3">
        <v>0.65542140151515149</v>
      </c>
      <c r="E44" s="3">
        <v>0.6695075757575758</v>
      </c>
      <c r="F44" s="3">
        <v>0.68270596590909094</v>
      </c>
      <c r="G44" s="3">
        <v>0.69365530303030298</v>
      </c>
      <c r="H44" s="3">
        <v>0.76189630681818177</v>
      </c>
      <c r="I44" s="3">
        <v>0.90820312500000011</v>
      </c>
      <c r="J44" s="3">
        <v>1</v>
      </c>
      <c r="K44" s="3">
        <v>0.92909564393939403</v>
      </c>
      <c r="L44" s="3">
        <v>0.8394294507575758</v>
      </c>
      <c r="M44" s="3">
        <v>0.82498816287878773</v>
      </c>
      <c r="N44" s="3">
        <v>0.80492424242424254</v>
      </c>
      <c r="O44" s="3">
        <v>0.78296638257575757</v>
      </c>
      <c r="P44" s="3">
        <v>0.78071732954545447</v>
      </c>
      <c r="Q44" s="3">
        <v>0.78705018939393945</v>
      </c>
      <c r="R44" s="3">
        <v>0.79575047348484862</v>
      </c>
      <c r="S44" s="3">
        <v>0.78882575757575757</v>
      </c>
      <c r="T44" s="3">
        <v>0.64914772727272729</v>
      </c>
      <c r="U44" s="3">
        <v>0.58735795454545459</v>
      </c>
      <c r="V44" s="3">
        <v>0.54361979166666663</v>
      </c>
      <c r="W44" s="3">
        <v>0.51106770833333326</v>
      </c>
      <c r="X44" s="3">
        <v>0.48313210227272729</v>
      </c>
      <c r="Y44" s="3">
        <v>0.53929924242424243</v>
      </c>
      <c r="Z44" s="3">
        <v>0.53929924242424243</v>
      </c>
      <c r="AA44" s="17"/>
    </row>
    <row r="45" spans="1:27" x14ac:dyDescent="0.35">
      <c r="A45" s="17">
        <v>15</v>
      </c>
      <c r="B45" s="17" t="s">
        <v>264</v>
      </c>
      <c r="C45" s="3">
        <v>0.70419900905056676</v>
      </c>
      <c r="D45" s="3">
        <v>0.70712809200599513</v>
      </c>
      <c r="E45" s="3">
        <v>0.70497395093506721</v>
      </c>
      <c r="F45" s="3">
        <v>0.71753419155228493</v>
      </c>
      <c r="G45" s="3">
        <v>0.73314754353769651</v>
      </c>
      <c r="H45" s="3">
        <v>0.75347442397713549</v>
      </c>
      <c r="I45" s="3">
        <v>0.76554934594121238</v>
      </c>
      <c r="J45" s="3">
        <v>0.77082826538934968</v>
      </c>
      <c r="K45" s="3">
        <v>0.76677688338566663</v>
      </c>
      <c r="L45" s="3">
        <v>0.81704555679175683</v>
      </c>
      <c r="M45" s="3">
        <v>0.82297616039761423</v>
      </c>
      <c r="N45" s="3">
        <v>0.86664452670954573</v>
      </c>
      <c r="O45" s="3">
        <v>0.86746512125383524</v>
      </c>
      <c r="P45" s="3">
        <v>0.85504135069466514</v>
      </c>
      <c r="Q45" s="3">
        <v>0.85963671118589147</v>
      </c>
      <c r="R45" s="3">
        <v>0.86627172072589598</v>
      </c>
      <c r="S45" s="3">
        <v>0.91352021101363412</v>
      </c>
      <c r="T45" s="3">
        <v>0.98628926147598828</v>
      </c>
      <c r="U45" s="3">
        <v>1</v>
      </c>
      <c r="V45" s="3">
        <v>0.97543084913441036</v>
      </c>
      <c r="W45" s="3">
        <v>0.93603367285252237</v>
      </c>
      <c r="X45" s="3">
        <v>0.88300942872023225</v>
      </c>
      <c r="Y45" s="3">
        <v>0.82453113393059441</v>
      </c>
      <c r="Z45" s="3">
        <v>0.80258504243847451</v>
      </c>
      <c r="AA45" s="17"/>
    </row>
    <row r="46" spans="1:27" x14ac:dyDescent="0.35">
      <c r="A46" s="17">
        <v>16</v>
      </c>
      <c r="B46" s="17" t="s">
        <v>265</v>
      </c>
      <c r="C46" s="3">
        <v>0.61325346312242601</v>
      </c>
      <c r="D46" s="3">
        <v>0.62635716959940091</v>
      </c>
      <c r="E46" s="3">
        <v>0.66903781355297653</v>
      </c>
      <c r="F46" s="3">
        <v>0.71583676525645823</v>
      </c>
      <c r="G46" s="3">
        <v>0.74803444402845376</v>
      </c>
      <c r="H46" s="3">
        <v>0.7967053538000749</v>
      </c>
      <c r="I46" s="3">
        <v>0.87982029202545864</v>
      </c>
      <c r="J46" s="3">
        <v>0.93710220891052054</v>
      </c>
      <c r="K46" s="3">
        <v>0.93410707600149756</v>
      </c>
      <c r="L46" s="3">
        <v>0.94309247472856617</v>
      </c>
      <c r="M46" s="3">
        <v>0.94758517409210041</v>
      </c>
      <c r="N46" s="3">
        <v>0.97566454511418954</v>
      </c>
      <c r="O46" s="3">
        <v>0.96480718831898171</v>
      </c>
      <c r="P46" s="3">
        <v>1</v>
      </c>
      <c r="Q46" s="3">
        <v>0.98128041931860732</v>
      </c>
      <c r="R46" s="3">
        <v>0.97192062897791098</v>
      </c>
      <c r="S46" s="3">
        <v>0.90490453013852501</v>
      </c>
      <c r="T46" s="3">
        <v>0.5196555597154624</v>
      </c>
      <c r="U46" s="3">
        <v>0.41070760014975666</v>
      </c>
      <c r="V46" s="3">
        <v>0.376263571695994</v>
      </c>
      <c r="W46" s="3">
        <v>0.34331710969674278</v>
      </c>
      <c r="X46" s="3">
        <v>0.32497192062897789</v>
      </c>
      <c r="Y46" s="3">
        <v>0.39648071883189817</v>
      </c>
      <c r="Z46" s="3">
        <v>0.39648071883189817</v>
      </c>
      <c r="AA46" s="17"/>
    </row>
    <row r="47" spans="1:27" x14ac:dyDescent="0.35">
      <c r="A47" s="17">
        <v>17</v>
      </c>
      <c r="B47" s="17" t="s">
        <v>266</v>
      </c>
      <c r="C47" s="3">
        <v>0.57200626800788557</v>
      </c>
      <c r="D47" s="3">
        <v>0.57160188040236559</v>
      </c>
      <c r="E47" s="3">
        <v>0.56725471364302682</v>
      </c>
      <c r="F47" s="3">
        <v>0.61871303644543296</v>
      </c>
      <c r="G47" s="3">
        <v>0.68750947783450433</v>
      </c>
      <c r="H47" s="3">
        <v>0.78249001668098861</v>
      </c>
      <c r="I47" s="3">
        <v>0.94768235353586405</v>
      </c>
      <c r="J47" s="3">
        <v>1</v>
      </c>
      <c r="K47" s="3">
        <v>0.94434615579032499</v>
      </c>
      <c r="L47" s="3">
        <v>0.95617449325178172</v>
      </c>
      <c r="M47" s="3">
        <v>0.95152403578830302</v>
      </c>
      <c r="N47" s="3">
        <v>0.85073042511247032</v>
      </c>
      <c r="O47" s="3">
        <v>0.77025729161401202</v>
      </c>
      <c r="P47" s="3">
        <v>0.81322347470050038</v>
      </c>
      <c r="Q47" s="3">
        <v>0.86569276651670612</v>
      </c>
      <c r="R47" s="3">
        <v>0.86397411919324663</v>
      </c>
      <c r="S47" s="3">
        <v>0.84623161300106142</v>
      </c>
      <c r="T47" s="3">
        <v>0.87554971440125351</v>
      </c>
      <c r="U47" s="3">
        <v>0.88232320679371168</v>
      </c>
      <c r="V47" s="3">
        <v>0.83384724258201481</v>
      </c>
      <c r="W47" s="3">
        <v>0.73876560683415038</v>
      </c>
      <c r="X47" s="3">
        <v>0.67618662487994741</v>
      </c>
      <c r="Y47" s="3">
        <v>0.60501440630844661</v>
      </c>
      <c r="Z47" s="3">
        <v>0.60501440630844661</v>
      </c>
      <c r="AA47" s="17"/>
    </row>
    <row r="48" spans="1:27" x14ac:dyDescent="0.35">
      <c r="A48" s="17">
        <v>18</v>
      </c>
      <c r="B48" s="17" t="s">
        <v>267</v>
      </c>
      <c r="C48" s="3">
        <v>0.72841883997454593</v>
      </c>
      <c r="D48" s="3">
        <v>0.68453445174879535</v>
      </c>
      <c r="E48" s="3">
        <v>0.71268342489924008</v>
      </c>
      <c r="F48" s="3">
        <v>0.72408004177823837</v>
      </c>
      <c r="G48" s="3">
        <v>0.76198048531625162</v>
      </c>
      <c r="H48" s="3">
        <v>0.82848762801409404</v>
      </c>
      <c r="I48" s="3">
        <v>0.93965999582264781</v>
      </c>
      <c r="J48" s="3">
        <v>1</v>
      </c>
      <c r="K48" s="3">
        <v>0.9459645809940932</v>
      </c>
      <c r="L48" s="3">
        <v>0.89237431359514263</v>
      </c>
      <c r="M48" s="3">
        <v>0.85126951114642446</v>
      </c>
      <c r="N48" s="3">
        <v>0.82812940185894346</v>
      </c>
      <c r="O48" s="3">
        <v>0.80584056414952754</v>
      </c>
      <c r="P48" s="3">
        <v>0.7812150488058266</v>
      </c>
      <c r="Q48" s="3">
        <v>0.76986997854182726</v>
      </c>
      <c r="R48" s="3">
        <v>0.76436127564169998</v>
      </c>
      <c r="S48" s="3">
        <v>0.79090916628797758</v>
      </c>
      <c r="T48" s="3">
        <v>0.89810774957862893</v>
      </c>
      <c r="U48" s="3">
        <v>0.97389715932160004</v>
      </c>
      <c r="V48" s="3">
        <v>0.96711490768174424</v>
      </c>
      <c r="W48" s="3">
        <v>0.92473682420710257</v>
      </c>
      <c r="X48" s="3">
        <v>0.86321826913829647</v>
      </c>
      <c r="Y48" s="3">
        <v>0.7996903689090511</v>
      </c>
      <c r="Z48" s="3">
        <v>0.75368489150448315</v>
      </c>
      <c r="AA48" s="17"/>
    </row>
    <row r="49" spans="1:27" x14ac:dyDescent="0.35">
      <c r="A49" s="17">
        <v>19</v>
      </c>
      <c r="B49" s="17" t="s">
        <v>268</v>
      </c>
      <c r="C49" s="3">
        <v>0.56285044015775787</v>
      </c>
      <c r="D49" s="3">
        <v>0.54566453944549287</v>
      </c>
      <c r="E49" s="3">
        <v>0.54249982977847822</v>
      </c>
      <c r="F49" s="3">
        <v>0.55728608246838129</v>
      </c>
      <c r="G49" s="3">
        <v>0.58899065765763392</v>
      </c>
      <c r="H49" s="3">
        <v>0.63011432414329982</v>
      </c>
      <c r="I49" s="3">
        <v>0.70367128747547025</v>
      </c>
      <c r="J49" s="3">
        <v>0.75875522099195447</v>
      </c>
      <c r="K49" s="3">
        <v>0.74364882702225332</v>
      </c>
      <c r="L49" s="3">
        <v>0.74669559532164864</v>
      </c>
      <c r="M49" s="3">
        <v>0.80489379714537201</v>
      </c>
      <c r="N49" s="3">
        <v>0.82867300635931773</v>
      </c>
      <c r="O49" s="3">
        <v>0.82999049301053052</v>
      </c>
      <c r="P49" s="3">
        <v>0.81852871408264705</v>
      </c>
      <c r="Q49" s="3">
        <v>0.81276441926771459</v>
      </c>
      <c r="R49" s="3">
        <v>0.81535524813142835</v>
      </c>
      <c r="S49" s="3">
        <v>0.83698632371913961</v>
      </c>
      <c r="T49" s="3">
        <v>0.93645426512856211</v>
      </c>
      <c r="U49" s="3">
        <v>1</v>
      </c>
      <c r="V49" s="3">
        <v>0.96481995935547449</v>
      </c>
      <c r="W49" s="3">
        <v>0.86948522021791108</v>
      </c>
      <c r="X49" s="3">
        <v>0.72988638279385853</v>
      </c>
      <c r="Y49" s="3">
        <v>0.65870253494274389</v>
      </c>
      <c r="Z49" s="3">
        <v>0.60249639633628771</v>
      </c>
      <c r="AA49" s="17"/>
    </row>
    <row r="50" spans="1:27" x14ac:dyDescent="0.35">
      <c r="A50" s="17">
        <v>20</v>
      </c>
      <c r="B50" s="17" t="s">
        <v>269</v>
      </c>
      <c r="C50" s="3">
        <v>0.74482181294604854</v>
      </c>
      <c r="D50" s="3">
        <v>0.68855142637272237</v>
      </c>
      <c r="E50" s="3">
        <v>0.74390620156424181</v>
      </c>
      <c r="F50" s="3">
        <v>0.75788715483053237</v>
      </c>
      <c r="G50" s="3">
        <v>0.79002703817647635</v>
      </c>
      <c r="H50" s="3">
        <v>0.8320827966527653</v>
      </c>
      <c r="I50" s="3">
        <v>0.84856785276065028</v>
      </c>
      <c r="J50" s="3">
        <v>0.87492314557799222</v>
      </c>
      <c r="K50" s="3">
        <v>0.92147198051759271</v>
      </c>
      <c r="L50" s="3">
        <v>0.972020006500949</v>
      </c>
      <c r="M50" s="3">
        <v>1</v>
      </c>
      <c r="N50" s="3">
        <v>0.99469193795148203</v>
      </c>
      <c r="O50" s="3">
        <v>0.97305096904723498</v>
      </c>
      <c r="P50" s="3">
        <v>0.95333452885754177</v>
      </c>
      <c r="Q50" s="3">
        <v>0.97171617534742305</v>
      </c>
      <c r="R50" s="3">
        <v>0.98498865502313182</v>
      </c>
      <c r="S50" s="3">
        <v>0.98448882850351926</v>
      </c>
      <c r="T50" s="3">
        <v>0.97867293898417007</v>
      </c>
      <c r="U50" s="3">
        <v>0.93238755438529164</v>
      </c>
      <c r="V50" s="3">
        <v>0.8921105772488761</v>
      </c>
      <c r="W50" s="3">
        <v>0.86212386400307495</v>
      </c>
      <c r="X50" s="3">
        <v>0.82297502401798328</v>
      </c>
      <c r="Y50" s="3">
        <v>0.78274054076340638</v>
      </c>
      <c r="Z50" s="3">
        <v>0.76172850815154591</v>
      </c>
      <c r="AA50" s="17"/>
    </row>
    <row r="51" spans="1:27" x14ac:dyDescent="0.35">
      <c r="A51" s="17">
        <v>21</v>
      </c>
      <c r="B51" s="17" t="s">
        <v>270</v>
      </c>
      <c r="C51" s="3">
        <v>0.60074848817701487</v>
      </c>
      <c r="D51" s="3">
        <v>0.60942537696924159</v>
      </c>
      <c r="E51" s="3">
        <v>0.62568075979108684</v>
      </c>
      <c r="F51" s="3">
        <v>0.6557022354295019</v>
      </c>
      <c r="G51" s="3">
        <v>0.69916784761612938</v>
      </c>
      <c r="H51" s="3">
        <v>0.76833479055640508</v>
      </c>
      <c r="I51" s="3">
        <v>0.88146374961629781</v>
      </c>
      <c r="J51" s="3">
        <v>0.97759728321939299</v>
      </c>
      <c r="K51" s="3">
        <v>1</v>
      </c>
      <c r="L51" s="3">
        <v>0.98419787202617226</v>
      </c>
      <c r="M51" s="3">
        <v>0.97144849298840119</v>
      </c>
      <c r="N51" s="3">
        <v>0.95636832722799181</v>
      </c>
      <c r="O51" s="3">
        <v>0.9441812388530485</v>
      </c>
      <c r="P51" s="3">
        <v>0.94194184294126537</v>
      </c>
      <c r="Q51" s="3">
        <v>0.92836868251251747</v>
      </c>
      <c r="R51" s="3">
        <v>0.91230828630386196</v>
      </c>
      <c r="S51" s="3">
        <v>0.86783612018860434</v>
      </c>
      <c r="T51" s="3">
        <v>0.49335059660034786</v>
      </c>
      <c r="U51" s="3">
        <v>0.31348417191810923</v>
      </c>
      <c r="V51" s="3">
        <v>0.291820694763475</v>
      </c>
      <c r="W51" s="3">
        <v>0.2690122770134396</v>
      </c>
      <c r="X51" s="3">
        <v>0.25057029073890097</v>
      </c>
      <c r="Y51" s="3">
        <v>0.23643429634910076</v>
      </c>
      <c r="Z51" s="3">
        <v>0.35360243817275944</v>
      </c>
      <c r="AA51" s="17"/>
    </row>
  </sheetData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4AF7B8-136E-4019-8EAB-8204AB43DEDB}">
  <dimension ref="A1:AC48"/>
  <sheetViews>
    <sheetView topLeftCell="P1" workbookViewId="0">
      <selection activeCell="B15" sqref="B15:AC16"/>
    </sheetView>
  </sheetViews>
  <sheetFormatPr defaultRowHeight="14.5" x14ac:dyDescent="0.35"/>
  <cols>
    <col min="1" max="1" width="11.453125" style="2" bestFit="1" customWidth="1"/>
    <col min="2" max="2" width="8.54296875" style="2" bestFit="1" customWidth="1"/>
    <col min="3" max="3" width="32.1796875" style="2" bestFit="1" customWidth="1"/>
    <col min="4" max="4" width="15.453125" style="2" bestFit="1" customWidth="1"/>
    <col min="5" max="6" width="11.54296875" style="2" customWidth="1"/>
    <col min="7" max="28" width="11.54296875" customWidth="1"/>
  </cols>
  <sheetData>
    <row r="1" spans="1:29" ht="39.5" x14ac:dyDescent="0.35">
      <c r="A1" s="9" t="s">
        <v>0</v>
      </c>
      <c r="B1" s="10" t="s">
        <v>1</v>
      </c>
      <c r="C1" s="7" t="s">
        <v>2</v>
      </c>
      <c r="D1" s="7" t="s">
        <v>3</v>
      </c>
      <c r="E1" s="8">
        <v>1</v>
      </c>
      <c r="F1" s="8">
        <v>2</v>
      </c>
      <c r="G1" s="8">
        <v>3</v>
      </c>
      <c r="H1" s="8">
        <v>4</v>
      </c>
      <c r="I1" s="8">
        <v>5</v>
      </c>
      <c r="J1" s="8">
        <v>6</v>
      </c>
      <c r="K1" s="8">
        <v>7</v>
      </c>
      <c r="L1" s="8">
        <v>8</v>
      </c>
      <c r="M1" s="8">
        <v>9</v>
      </c>
      <c r="N1" s="8">
        <v>10</v>
      </c>
      <c r="O1" s="8">
        <v>11</v>
      </c>
      <c r="P1" s="8">
        <v>12</v>
      </c>
      <c r="Q1" s="8">
        <v>13</v>
      </c>
      <c r="R1" s="8">
        <v>14</v>
      </c>
      <c r="S1" s="8">
        <v>15</v>
      </c>
      <c r="T1" s="8">
        <v>16</v>
      </c>
      <c r="U1" s="8">
        <v>17</v>
      </c>
      <c r="V1" s="8">
        <v>18</v>
      </c>
      <c r="W1" s="8">
        <v>19</v>
      </c>
      <c r="X1" s="8">
        <v>20</v>
      </c>
      <c r="Y1" s="8">
        <v>21</v>
      </c>
      <c r="Z1" s="8">
        <v>22</v>
      </c>
      <c r="AA1" s="8">
        <v>23</v>
      </c>
      <c r="AB1" s="8">
        <v>24</v>
      </c>
    </row>
    <row r="2" spans="1:29" x14ac:dyDescent="0.35">
      <c r="A2" s="4" t="s">
        <v>14</v>
      </c>
      <c r="B2" s="4">
        <v>0.34806910569105692</v>
      </c>
      <c r="C2" s="4" t="s">
        <v>120</v>
      </c>
      <c r="D2" s="4" t="s">
        <v>14</v>
      </c>
      <c r="E2" s="5">
        <v>13.983516483516484</v>
      </c>
      <c r="F2" s="5">
        <v>13.214285714285714</v>
      </c>
      <c r="G2" s="3">
        <v>13.175824175824175</v>
      </c>
      <c r="H2" s="3">
        <v>14.016483516483516</v>
      </c>
      <c r="I2" s="3">
        <v>15.214285714285714</v>
      </c>
      <c r="J2" s="3">
        <v>16.840659340659339</v>
      </c>
      <c r="K2" s="3">
        <v>18.670329670329672</v>
      </c>
      <c r="L2" s="3">
        <v>22.23076923076923</v>
      </c>
      <c r="M2" s="3">
        <v>27.835164835164836</v>
      </c>
      <c r="N2" s="3">
        <v>29.225274725274726</v>
      </c>
      <c r="O2" s="3">
        <v>28.923076923076923</v>
      </c>
      <c r="P2" s="3">
        <v>27.64835164835165</v>
      </c>
      <c r="Q2" s="3">
        <v>25.62087912087912</v>
      </c>
      <c r="R2" s="3">
        <v>25.494505494505493</v>
      </c>
      <c r="S2" s="3">
        <v>24.329670329670328</v>
      </c>
      <c r="T2" s="3">
        <v>22.785714285714285</v>
      </c>
      <c r="U2" s="3">
        <v>20.675824175824175</v>
      </c>
      <c r="V2" s="3">
        <v>18.373626373626372</v>
      </c>
      <c r="W2" s="3">
        <v>17.565934065934066</v>
      </c>
      <c r="X2" s="3">
        <v>16.445054945054945</v>
      </c>
      <c r="Y2" s="3">
        <v>15.978021978021978</v>
      </c>
      <c r="Z2" s="3">
        <v>15.412087912087912</v>
      </c>
      <c r="AA2" s="3">
        <v>14.796703296703297</v>
      </c>
      <c r="AB2" s="3">
        <v>14.192307692307692</v>
      </c>
    </row>
    <row r="3" spans="1:29" x14ac:dyDescent="0.35">
      <c r="A3" s="4" t="s">
        <v>14</v>
      </c>
      <c r="B3" s="4">
        <v>0.47035190615835781</v>
      </c>
      <c r="C3" s="4" t="s">
        <v>121</v>
      </c>
      <c r="D3" s="4" t="s">
        <v>14</v>
      </c>
      <c r="E3" s="4">
        <v>3.8791208791208791</v>
      </c>
      <c r="F3" s="4">
        <v>3.8791208791208791</v>
      </c>
      <c r="G3" s="3">
        <v>4.0879120879120876</v>
      </c>
      <c r="H3" s="3">
        <v>4.4945054945054945</v>
      </c>
      <c r="I3" s="3">
        <v>4.8736263736263732</v>
      </c>
      <c r="J3" s="3">
        <v>5.4780219780219781</v>
      </c>
      <c r="K3" s="3">
        <v>6.0549450549450547</v>
      </c>
      <c r="L3" s="3">
        <v>6.4285714285714288</v>
      </c>
      <c r="M3" s="3">
        <v>6.9450549450549453</v>
      </c>
      <c r="N3" s="3">
        <v>7.6373626373626378</v>
      </c>
      <c r="O3" s="3">
        <v>8.5164835164835146</v>
      </c>
      <c r="P3" s="3">
        <v>8.6263736263736259</v>
      </c>
      <c r="Q3" s="3">
        <v>8.604395604395604</v>
      </c>
      <c r="R3" s="3">
        <v>8.5989010989010985</v>
      </c>
      <c r="S3" s="3">
        <v>8.2967032967032956</v>
      </c>
      <c r="T3" s="3">
        <v>7.9395604395604407</v>
      </c>
      <c r="U3" s="3">
        <v>7.5219780219780219</v>
      </c>
      <c r="V3" s="3">
        <v>7.104395604395604</v>
      </c>
      <c r="W3" s="3">
        <v>6.8076923076923075</v>
      </c>
      <c r="X3" s="3">
        <v>6.4450549450549453</v>
      </c>
      <c r="Y3" s="3">
        <v>6.0824175824175821</v>
      </c>
      <c r="Z3" s="3">
        <v>5.7087912087912089</v>
      </c>
      <c r="AA3" s="3">
        <v>5.3681318681318677</v>
      </c>
      <c r="AB3" s="3">
        <v>4.9945054945054945</v>
      </c>
    </row>
    <row r="4" spans="1:29" x14ac:dyDescent="0.35">
      <c r="A4" s="4" t="s">
        <v>35</v>
      </c>
      <c r="B4" s="4">
        <v>0.77121307353865498</v>
      </c>
      <c r="C4" s="4" t="s">
        <v>122</v>
      </c>
      <c r="D4" s="4" t="s">
        <v>35</v>
      </c>
      <c r="E4" s="4">
        <v>14.703296703296703</v>
      </c>
      <c r="F4" s="4">
        <v>0.17032967032967031</v>
      </c>
      <c r="G4" s="3">
        <v>14.137362637362637</v>
      </c>
      <c r="H4" s="3">
        <v>14.538461538461538</v>
      </c>
      <c r="I4" s="3">
        <v>14.752747252747254</v>
      </c>
      <c r="J4" s="3">
        <v>15.593406593406593</v>
      </c>
      <c r="K4" s="3">
        <v>13.109890109890109</v>
      </c>
      <c r="L4" s="3">
        <v>12.565934065934066</v>
      </c>
      <c r="M4" s="3">
        <v>13.725274725274724</v>
      </c>
      <c r="N4" s="3">
        <v>15.719780219780219</v>
      </c>
      <c r="O4" s="3">
        <v>18.686813186813186</v>
      </c>
      <c r="P4" s="3">
        <v>19.532967032967033</v>
      </c>
      <c r="Q4" s="3">
        <v>20.637362637362639</v>
      </c>
      <c r="R4" s="3">
        <v>19.153846153846153</v>
      </c>
      <c r="S4" s="3">
        <v>19.994505494505496</v>
      </c>
      <c r="T4" s="3">
        <v>21.197802197802197</v>
      </c>
      <c r="U4" s="3">
        <v>21.35164835164835</v>
      </c>
      <c r="V4" s="3">
        <v>21.373626373626372</v>
      </c>
      <c r="W4" s="3">
        <v>20.423076923076923</v>
      </c>
      <c r="X4" s="3">
        <v>19.543956043956044</v>
      </c>
      <c r="Y4" s="3">
        <v>17.824175824175825</v>
      </c>
      <c r="Z4" s="3">
        <v>16.681318681318682</v>
      </c>
      <c r="AA4" s="3">
        <v>15.642857142857146</v>
      </c>
      <c r="AB4" s="3">
        <v>14.857142857142858</v>
      </c>
    </row>
    <row r="5" spans="1:29" x14ac:dyDescent="0.35">
      <c r="A5" s="4" t="s">
        <v>123</v>
      </c>
      <c r="B5" s="4">
        <v>0.67844036697247712</v>
      </c>
      <c r="C5" s="4" t="s">
        <v>124</v>
      </c>
      <c r="D5" s="4" t="s">
        <v>125</v>
      </c>
      <c r="E5" s="3">
        <v>26.967032967032967</v>
      </c>
      <c r="F5" s="3">
        <v>27.098901098901099</v>
      </c>
      <c r="G5" s="3">
        <v>27.010989010989011</v>
      </c>
      <c r="H5" s="3">
        <v>27.285714285714285</v>
      </c>
      <c r="I5" s="3">
        <v>27.307692307692307</v>
      </c>
      <c r="J5" s="3">
        <v>27.785714285714285</v>
      </c>
      <c r="K5" s="3">
        <v>28.016483516483518</v>
      </c>
      <c r="L5" s="3">
        <v>28.175824175824175</v>
      </c>
      <c r="M5" s="3">
        <v>28.978021978021978</v>
      </c>
      <c r="N5" s="3">
        <v>28.994505494505493</v>
      </c>
      <c r="O5" s="3">
        <v>29.554945054945055</v>
      </c>
      <c r="P5" s="3">
        <v>29.956043956043956</v>
      </c>
      <c r="Q5" s="3">
        <v>29.296703296703296</v>
      </c>
      <c r="R5" s="3">
        <v>28.434065934065934</v>
      </c>
      <c r="S5" s="3">
        <v>30.060439560439562</v>
      </c>
      <c r="T5" s="3">
        <v>30.357142857142858</v>
      </c>
      <c r="U5" s="3">
        <v>30.296703296703296</v>
      </c>
      <c r="V5" s="3">
        <v>30.593406593406595</v>
      </c>
      <c r="W5" s="3">
        <v>29.785714285714285</v>
      </c>
      <c r="X5" s="3">
        <v>29.010989010989011</v>
      </c>
      <c r="Y5" s="3">
        <v>28.37912087912088</v>
      </c>
      <c r="Z5" s="3">
        <v>27.76923076923077</v>
      </c>
      <c r="AA5" s="3">
        <v>27.395604395604394</v>
      </c>
      <c r="AB5" s="3">
        <v>27.186813186813186</v>
      </c>
    </row>
    <row r="6" spans="1:29" x14ac:dyDescent="0.35">
      <c r="A6" s="4" t="s">
        <v>126</v>
      </c>
      <c r="B6" s="4">
        <v>0.90414024617679967</v>
      </c>
      <c r="C6" s="4" t="s">
        <v>127</v>
      </c>
      <c r="D6" s="4" t="s">
        <v>43</v>
      </c>
      <c r="E6" s="4">
        <v>32.609890109890109</v>
      </c>
      <c r="F6" s="4">
        <v>32.428571428571431</v>
      </c>
      <c r="G6" s="3">
        <v>32.120879120879124</v>
      </c>
      <c r="H6" s="3">
        <v>32.197802197802197</v>
      </c>
      <c r="I6" s="3">
        <v>32.417582417582416</v>
      </c>
      <c r="J6" s="3">
        <v>32.5</v>
      </c>
      <c r="K6" s="3">
        <v>31.642857142857142</v>
      </c>
      <c r="L6" s="3">
        <v>31.659340659340661</v>
      </c>
      <c r="M6" s="3">
        <v>36.862637362637365</v>
      </c>
      <c r="N6" s="3">
        <v>45.802197802197803</v>
      </c>
      <c r="O6" s="3">
        <v>49.280219780219781</v>
      </c>
      <c r="P6" s="3">
        <v>50.027472527472526</v>
      </c>
      <c r="Q6" s="3">
        <v>46.637362637362635</v>
      </c>
      <c r="R6" s="3">
        <v>45.96153846153846</v>
      </c>
      <c r="S6" s="3">
        <v>48.071428571428569</v>
      </c>
      <c r="T6" s="3">
        <v>48.945054945054942</v>
      </c>
      <c r="U6" s="3">
        <v>46.521978021978022</v>
      </c>
      <c r="V6" s="3">
        <v>42.31318681318681</v>
      </c>
      <c r="W6" s="3">
        <v>34.521978021978015</v>
      </c>
      <c r="X6" s="3">
        <v>31.186813186813186</v>
      </c>
      <c r="Y6" s="3">
        <v>32</v>
      </c>
      <c r="Z6" s="3">
        <v>33.434065934065934</v>
      </c>
      <c r="AA6" s="3">
        <v>34.214285714285715</v>
      </c>
      <c r="AB6" s="3">
        <v>33.862637362637365</v>
      </c>
    </row>
    <row r="7" spans="1:29" x14ac:dyDescent="0.35">
      <c r="A7" s="4" t="s">
        <v>97</v>
      </c>
      <c r="B7" s="4">
        <f>(283*0.746)/1316</f>
        <v>0.16042401215805471</v>
      </c>
      <c r="C7" s="4" t="s">
        <v>128</v>
      </c>
      <c r="D7" s="4" t="s">
        <v>97</v>
      </c>
      <c r="E7" s="4">
        <v>28.192307692307693</v>
      </c>
      <c r="F7" s="4">
        <v>27.505494505494507</v>
      </c>
      <c r="G7" s="3">
        <v>27.950549450549449</v>
      </c>
      <c r="H7" s="3">
        <v>27.576923076923077</v>
      </c>
      <c r="I7" s="3">
        <v>27.021978021978022</v>
      </c>
      <c r="J7" s="3">
        <v>24.802197802197803</v>
      </c>
      <c r="K7" s="3">
        <v>24.35164835164835</v>
      </c>
      <c r="L7" s="3">
        <v>22.313186813186814</v>
      </c>
      <c r="M7" s="3">
        <v>20.994505494505493</v>
      </c>
      <c r="N7" s="3">
        <v>20.005494505494507</v>
      </c>
      <c r="O7" s="3">
        <v>19.510989010989011</v>
      </c>
      <c r="P7" s="3">
        <v>18.895604395604394</v>
      </c>
      <c r="Q7" s="3">
        <v>18.637362637362639</v>
      </c>
      <c r="R7" s="3">
        <v>18.076923076923077</v>
      </c>
      <c r="S7" s="3">
        <v>19.115384615384617</v>
      </c>
      <c r="T7" s="3">
        <v>20.208791208791208</v>
      </c>
      <c r="U7" s="3">
        <v>22.126373626373628</v>
      </c>
      <c r="V7" s="3">
        <v>24.307692307692307</v>
      </c>
      <c r="W7" s="3">
        <v>26.368131868131869</v>
      </c>
      <c r="X7" s="3">
        <v>27.857142857142858</v>
      </c>
      <c r="Y7" s="3">
        <v>28.901098901098901</v>
      </c>
      <c r="Z7" s="3">
        <v>29.956043956043956</v>
      </c>
      <c r="AA7" s="3">
        <v>23.472527472527471</v>
      </c>
      <c r="AB7" s="3">
        <v>23.582417582417584</v>
      </c>
    </row>
    <row r="8" spans="1:29" x14ac:dyDescent="0.35">
      <c r="A8" s="4" t="s">
        <v>94</v>
      </c>
      <c r="B8" s="4">
        <v>0.85569253081943442</v>
      </c>
      <c r="C8" s="4" t="s">
        <v>129</v>
      </c>
      <c r="D8" s="4" t="s">
        <v>103</v>
      </c>
      <c r="E8" s="4">
        <v>17.796703296703296</v>
      </c>
      <c r="F8" s="4">
        <v>17.813186813186814</v>
      </c>
      <c r="G8" s="4">
        <v>17.423076923076923</v>
      </c>
      <c r="H8" s="4">
        <v>17.653846153846153</v>
      </c>
      <c r="I8" s="4">
        <v>18.472527472527471</v>
      </c>
      <c r="J8" s="4">
        <v>19.208791208791208</v>
      </c>
      <c r="K8" s="4">
        <v>20.247252747252748</v>
      </c>
      <c r="L8" s="4">
        <v>21.807692307692307</v>
      </c>
      <c r="M8" s="4">
        <v>21.615384615384617</v>
      </c>
      <c r="N8" s="4">
        <v>21.192307692307693</v>
      </c>
      <c r="O8" s="4">
        <v>20.631868131868131</v>
      </c>
      <c r="P8" s="4">
        <v>20.307692307692307</v>
      </c>
      <c r="Q8" s="4">
        <v>20.406593406593405</v>
      </c>
      <c r="R8" s="4">
        <v>19.670329670329672</v>
      </c>
      <c r="S8" s="4">
        <v>19.390109890109891</v>
      </c>
      <c r="T8" s="4">
        <v>18.934065934065934</v>
      </c>
      <c r="U8" s="4">
        <v>19.868131868131869</v>
      </c>
      <c r="V8" s="4">
        <v>21.763736263736263</v>
      </c>
      <c r="W8" s="4">
        <v>22.741758241758241</v>
      </c>
      <c r="X8" s="4">
        <v>23.203296703296704</v>
      </c>
      <c r="Y8" s="4">
        <v>23.087912087912088</v>
      </c>
      <c r="Z8" s="4">
        <v>21.637362637362639</v>
      </c>
      <c r="AA8" s="4">
        <v>20.736263736263737</v>
      </c>
      <c r="AB8">
        <v>19.73076923076923</v>
      </c>
    </row>
    <row r="9" spans="1:29" x14ac:dyDescent="0.35">
      <c r="A9" s="4" t="s">
        <v>94</v>
      </c>
      <c r="B9" s="4">
        <v>0.62680288461538458</v>
      </c>
      <c r="C9" s="4" t="s">
        <v>130</v>
      </c>
      <c r="D9" s="4" t="s">
        <v>94</v>
      </c>
      <c r="E9" s="4">
        <v>12.873626373626374</v>
      </c>
      <c r="F9" s="4">
        <v>12.840659340659341</v>
      </c>
      <c r="G9" s="4">
        <v>12.747252747252746</v>
      </c>
      <c r="H9" s="4">
        <v>13.12087912087912</v>
      </c>
      <c r="I9" s="4">
        <v>13.87912087912088</v>
      </c>
      <c r="J9" s="4">
        <v>15.104395604395604</v>
      </c>
      <c r="K9" s="4">
        <v>16.747252747252748</v>
      </c>
      <c r="L9" s="4">
        <v>17.247252747252748</v>
      </c>
      <c r="M9" s="4">
        <v>16.098901098901099</v>
      </c>
      <c r="N9" s="4">
        <v>15.335164835164836</v>
      </c>
      <c r="O9" s="4">
        <v>14.543956043956044</v>
      </c>
      <c r="P9" s="4">
        <v>13.291208791208792</v>
      </c>
      <c r="Q9" s="4">
        <v>13.296703296703297</v>
      </c>
      <c r="R9" s="4">
        <v>12.593406593406593</v>
      </c>
      <c r="S9" s="4">
        <v>12.708791208791208</v>
      </c>
      <c r="T9" s="4">
        <v>12.956043956043956</v>
      </c>
      <c r="U9" s="4">
        <v>13.62087912087912</v>
      </c>
      <c r="V9" s="4">
        <v>14.384615384615385</v>
      </c>
      <c r="W9" s="4">
        <v>15.225274725274724</v>
      </c>
      <c r="X9" s="4">
        <v>15.203296703296703</v>
      </c>
      <c r="Y9" s="4">
        <v>14.774725274725276</v>
      </c>
      <c r="Z9" s="4">
        <v>14.225274725274724</v>
      </c>
      <c r="AA9" s="4">
        <v>13.719780219780219</v>
      </c>
      <c r="AB9" s="4">
        <v>13.467032967032967</v>
      </c>
    </row>
    <row r="10" spans="1:29" x14ac:dyDescent="0.35">
      <c r="A10" s="4" t="s">
        <v>41</v>
      </c>
      <c r="B10" s="4">
        <v>1</v>
      </c>
      <c r="C10" s="4" t="s">
        <v>131</v>
      </c>
      <c r="D10" s="4" t="s">
        <v>39</v>
      </c>
      <c r="E10" s="4">
        <v>3.8626373626373627</v>
      </c>
      <c r="F10" s="4">
        <v>4.313186813186813</v>
      </c>
      <c r="G10" s="4">
        <v>4.8901098901098905</v>
      </c>
      <c r="H10" s="4">
        <v>6.1098901098901095</v>
      </c>
      <c r="I10" s="4">
        <v>9.6978021978021971</v>
      </c>
      <c r="J10" s="4">
        <v>13.434065934065934</v>
      </c>
      <c r="K10" s="4">
        <v>14.675824175824175</v>
      </c>
      <c r="L10" s="4">
        <v>15.137362637362637</v>
      </c>
      <c r="M10" s="4">
        <v>15.785714285714286</v>
      </c>
      <c r="N10" s="4">
        <v>15.851648351648352</v>
      </c>
      <c r="O10" s="4">
        <v>16.098901098901099</v>
      </c>
      <c r="P10" s="4">
        <v>16.642857142857142</v>
      </c>
      <c r="Q10" s="4">
        <v>16.5</v>
      </c>
      <c r="R10" s="4">
        <v>17.219780219780219</v>
      </c>
      <c r="S10" s="4">
        <v>16.884615384615383</v>
      </c>
      <c r="T10" s="4">
        <v>17.043956043956044</v>
      </c>
      <c r="U10" s="4">
        <v>17.049450549450551</v>
      </c>
      <c r="V10" s="4">
        <v>16.417582417582416</v>
      </c>
      <c r="W10" s="4">
        <v>16.071428571428573</v>
      </c>
      <c r="X10" s="4">
        <v>14.983516483516484</v>
      </c>
      <c r="Y10" s="4">
        <v>12.67032967032967</v>
      </c>
      <c r="Z10" s="4">
        <v>8.6868131868131861</v>
      </c>
      <c r="AA10" s="4">
        <v>5.1208791208791204</v>
      </c>
      <c r="AB10" s="4">
        <v>4.4065934065934069</v>
      </c>
    </row>
    <row r="11" spans="1:29" x14ac:dyDescent="0.35">
      <c r="A11" s="4"/>
      <c r="B11" s="4">
        <v>0.6165211938801104</v>
      </c>
      <c r="C11" s="4" t="s">
        <v>132</v>
      </c>
      <c r="D11" s="4"/>
      <c r="E11" s="4">
        <v>28.510989010989011</v>
      </c>
      <c r="F11" s="4">
        <v>28.26923076923077</v>
      </c>
      <c r="G11" s="4">
        <v>27.868131868131869</v>
      </c>
      <c r="H11" s="4">
        <v>27.214285714285715</v>
      </c>
      <c r="I11" s="4">
        <v>26.956043956043956</v>
      </c>
      <c r="J11" s="4">
        <v>27.5</v>
      </c>
      <c r="K11" s="4">
        <v>28.26923076923077</v>
      </c>
      <c r="L11" s="4">
        <v>29.049450549450551</v>
      </c>
      <c r="M11" s="4">
        <v>29.615384615384617</v>
      </c>
      <c r="N11" s="4">
        <v>31.390109890109891</v>
      </c>
      <c r="O11" s="4">
        <v>31.714285714285715</v>
      </c>
      <c r="P11" s="4">
        <v>31.62087912087912</v>
      </c>
      <c r="Q11" s="4">
        <v>31.912087912087912</v>
      </c>
      <c r="R11" s="4">
        <v>31.093406593406595</v>
      </c>
      <c r="S11" s="4">
        <v>30.340659340659339</v>
      </c>
      <c r="T11" s="4">
        <v>31.192307692307693</v>
      </c>
      <c r="U11" s="4">
        <v>31.37912087912088</v>
      </c>
      <c r="V11" s="4">
        <v>32.318681318681321</v>
      </c>
      <c r="W11" s="4">
        <v>32.109890109890109</v>
      </c>
      <c r="X11" s="4">
        <v>31.26923076923077</v>
      </c>
      <c r="Y11" s="4">
        <v>30.450549450549449</v>
      </c>
      <c r="Z11" s="4">
        <v>29.46153846153846</v>
      </c>
      <c r="AA11" s="4">
        <v>28.802197802197803</v>
      </c>
      <c r="AB11" s="4">
        <v>28.510989010989011</v>
      </c>
    </row>
    <row r="12" spans="1:29" x14ac:dyDescent="0.35">
      <c r="A12" s="4" t="s">
        <v>56</v>
      </c>
      <c r="B12" s="4">
        <v>0.20095497953615279</v>
      </c>
      <c r="C12" s="4" t="s">
        <v>127</v>
      </c>
      <c r="D12" s="4" t="s">
        <v>56</v>
      </c>
      <c r="E12" s="4">
        <v>16.274725274725274</v>
      </c>
      <c r="F12" s="4">
        <v>15.362637362637363</v>
      </c>
      <c r="G12" s="4">
        <v>14.846153846153847</v>
      </c>
      <c r="H12" s="4">
        <v>15.302197802197803</v>
      </c>
      <c r="I12" s="4">
        <v>17.126373626373628</v>
      </c>
      <c r="J12" s="4">
        <v>22.087912087912088</v>
      </c>
      <c r="K12" s="4">
        <v>29.813186813186814</v>
      </c>
      <c r="L12" s="4">
        <v>35.708791208791212</v>
      </c>
      <c r="M12" s="4">
        <v>32.428571428571431</v>
      </c>
      <c r="N12" s="4">
        <v>31.071428571428577</v>
      </c>
      <c r="O12" s="4">
        <v>28.912087912087912</v>
      </c>
      <c r="P12" s="4">
        <v>27.73076923076923</v>
      </c>
      <c r="Q12" s="4">
        <v>25.62087912087912</v>
      </c>
      <c r="R12" s="4">
        <v>23.483516483516482</v>
      </c>
      <c r="S12" s="4">
        <v>24.736263736263737</v>
      </c>
      <c r="T12" s="4">
        <v>24.64835164835165</v>
      </c>
      <c r="U12" s="4">
        <v>25.5</v>
      </c>
      <c r="V12" s="4">
        <v>28.252747252747252</v>
      </c>
      <c r="W12" s="4">
        <v>29.104395604395606</v>
      </c>
      <c r="X12" s="4">
        <v>26.906593406593405</v>
      </c>
      <c r="Y12" s="4">
        <v>24.571428571428573</v>
      </c>
      <c r="Z12" s="4">
        <v>21.697802197802197</v>
      </c>
      <c r="AA12" s="4">
        <v>18.917582417582416</v>
      </c>
      <c r="AB12" s="4">
        <v>17.598901098901099</v>
      </c>
    </row>
    <row r="13" spans="1:29" x14ac:dyDescent="0.35">
      <c r="A13" s="4" t="s">
        <v>63</v>
      </c>
      <c r="B13" s="4">
        <v>0.80056893437688137</v>
      </c>
      <c r="C13" s="4" t="s">
        <v>133</v>
      </c>
      <c r="D13" s="4" t="s">
        <v>134</v>
      </c>
      <c r="E13" s="4">
        <v>34.68681318681319</v>
      </c>
      <c r="F13" s="4">
        <v>35.324175824175825</v>
      </c>
      <c r="G13" s="4">
        <v>35.868131868131869</v>
      </c>
      <c r="H13" s="4">
        <v>36.384615384615387</v>
      </c>
      <c r="I13" s="4">
        <v>36.945054945054942</v>
      </c>
      <c r="J13" s="4">
        <v>37.247252747252745</v>
      </c>
      <c r="K13" s="4">
        <v>36.928571428571431</v>
      </c>
      <c r="L13" s="4">
        <v>37.681318681318679</v>
      </c>
      <c r="M13" s="4">
        <v>39.620879120879124</v>
      </c>
      <c r="N13" s="4">
        <v>39.104395604395606</v>
      </c>
      <c r="O13" s="4">
        <v>39.615384615384613</v>
      </c>
      <c r="P13" s="4">
        <v>37.945054945054942</v>
      </c>
      <c r="Q13" s="4">
        <v>37.285714285714285</v>
      </c>
      <c r="R13" s="4">
        <v>37.153846153846153</v>
      </c>
      <c r="S13" s="4">
        <v>38.456043956043956</v>
      </c>
      <c r="T13" s="4">
        <v>39.434065934065934</v>
      </c>
      <c r="U13" s="4">
        <v>40.846153846153847</v>
      </c>
      <c r="V13" s="4">
        <v>41.46153846153846</v>
      </c>
      <c r="W13" s="4">
        <v>39.307692307692307</v>
      </c>
      <c r="X13" s="4">
        <v>37.192307692307693</v>
      </c>
      <c r="Y13" s="4">
        <v>35.890109890109891</v>
      </c>
      <c r="Z13" s="4">
        <v>34.989010989010985</v>
      </c>
      <c r="AA13" s="4">
        <v>34.35164835164835</v>
      </c>
      <c r="AB13" s="4">
        <v>33.714285714285715</v>
      </c>
    </row>
    <row r="14" spans="1:29" x14ac:dyDescent="0.35">
      <c r="B14" s="1"/>
      <c r="C14" s="1"/>
      <c r="D14" s="1"/>
      <c r="E14" s="1"/>
      <c r="F14" s="1"/>
    </row>
    <row r="15" spans="1:29" x14ac:dyDescent="0.35">
      <c r="B15" s="22">
        <f>SUM(B2:B13)</f>
        <v>7.4331792339233651</v>
      </c>
      <c r="C15" s="1"/>
      <c r="D15" s="1"/>
      <c r="E15" s="23">
        <f>SUMPRODUCT(E2:E13,$B$2:$B$13)/$B$15</f>
        <v>19.656594261708385</v>
      </c>
      <c r="F15" s="23">
        <f>SUMPRODUCT(F2:F13,$B$2:$B$13)/$B$15</f>
        <v>18.17156235394728</v>
      </c>
      <c r="G15" s="23">
        <f>SUMPRODUCT(G2:G13,$B$2:$B$13)/$B$15</f>
        <v>19.632430359522989</v>
      </c>
      <c r="H15" s="23">
        <f t="shared" ref="H15:AB15" si="0">SUMPRODUCT(H2:H13,$B$2:$B$13)/$B$15</f>
        <v>20.001401730890823</v>
      </c>
      <c r="I15" s="23">
        <f t="shared" si="0"/>
        <v>20.849605469783768</v>
      </c>
      <c r="J15" s="23">
        <f t="shared" si="0"/>
        <v>21.959499093155262</v>
      </c>
      <c r="K15" s="23">
        <f t="shared" si="0"/>
        <v>22.394556248654634</v>
      </c>
      <c r="L15" s="23">
        <f t="shared" si="0"/>
        <v>23.090098844956835</v>
      </c>
      <c r="M15" s="23">
        <f t="shared" si="0"/>
        <v>24.31856926010731</v>
      </c>
      <c r="N15" s="23">
        <f t="shared" si="0"/>
        <v>25.652582335738192</v>
      </c>
      <c r="O15" s="23">
        <f t="shared" si="0"/>
        <v>26.391002411649588</v>
      </c>
      <c r="P15" s="23">
        <f t="shared" si="0"/>
        <v>26.250917333325965</v>
      </c>
      <c r="Q15" s="23">
        <f t="shared" si="0"/>
        <v>25.679790470783548</v>
      </c>
      <c r="R15" s="23">
        <f t="shared" si="0"/>
        <v>25.159453850188207</v>
      </c>
      <c r="S15" s="23">
        <f t="shared" si="0"/>
        <v>25.644563927032756</v>
      </c>
      <c r="T15" s="23">
        <f t="shared" si="0"/>
        <v>25.994837970162955</v>
      </c>
      <c r="U15" s="23">
        <f t="shared" si="0"/>
        <v>25.981647047278454</v>
      </c>
      <c r="V15" s="23">
        <f t="shared" si="0"/>
        <v>25.828159892947422</v>
      </c>
      <c r="W15" s="23">
        <f t="shared" si="0"/>
        <v>24.606642196374292</v>
      </c>
      <c r="X15" s="23">
        <f t="shared" si="0"/>
        <v>23.543692395633194</v>
      </c>
      <c r="Y15" s="23">
        <f t="shared" si="0"/>
        <v>22.752312974045811</v>
      </c>
      <c r="Z15" s="23">
        <f t="shared" si="0"/>
        <v>21.719135843585974</v>
      </c>
      <c r="AA15" s="23">
        <f t="shared" si="0"/>
        <v>20.657307498982959</v>
      </c>
      <c r="AB15" s="23">
        <f t="shared" si="0"/>
        <v>20.102778895649692</v>
      </c>
      <c r="AC15" s="24">
        <f>MAX(E15:AB15)</f>
        <v>26.391002411649588</v>
      </c>
    </row>
    <row r="16" spans="1:29" x14ac:dyDescent="0.35">
      <c r="B16" s="1"/>
      <c r="C16" s="1"/>
      <c r="D16" s="1"/>
      <c r="E16" s="25">
        <f>E15/$AC$15</f>
        <v>0.74482181294604854</v>
      </c>
      <c r="F16" s="25">
        <f t="shared" ref="F16:AB16" si="1">F15/$AC$15</f>
        <v>0.68855142637272237</v>
      </c>
      <c r="G16" s="25">
        <f t="shared" si="1"/>
        <v>0.74390620156424181</v>
      </c>
      <c r="H16" s="25">
        <f t="shared" si="1"/>
        <v>0.75788715483053237</v>
      </c>
      <c r="I16" s="25">
        <f t="shared" si="1"/>
        <v>0.79002703817647635</v>
      </c>
      <c r="J16" s="25">
        <f t="shared" si="1"/>
        <v>0.8320827966527653</v>
      </c>
      <c r="K16" s="25">
        <f t="shared" si="1"/>
        <v>0.84856785276065028</v>
      </c>
      <c r="L16" s="25">
        <f t="shared" si="1"/>
        <v>0.87492314557799222</v>
      </c>
      <c r="M16" s="25">
        <f t="shared" si="1"/>
        <v>0.92147198051759271</v>
      </c>
      <c r="N16" s="25">
        <f t="shared" si="1"/>
        <v>0.972020006500949</v>
      </c>
      <c r="O16" s="25">
        <f t="shared" si="1"/>
        <v>1</v>
      </c>
      <c r="P16" s="25">
        <f t="shared" si="1"/>
        <v>0.99469193795148203</v>
      </c>
      <c r="Q16" s="25">
        <f t="shared" si="1"/>
        <v>0.97305096904723498</v>
      </c>
      <c r="R16" s="25">
        <f t="shared" si="1"/>
        <v>0.95333452885754177</v>
      </c>
      <c r="S16" s="25">
        <f t="shared" si="1"/>
        <v>0.97171617534742305</v>
      </c>
      <c r="T16" s="25">
        <f t="shared" si="1"/>
        <v>0.98498865502313182</v>
      </c>
      <c r="U16" s="25">
        <f t="shared" si="1"/>
        <v>0.98448882850351926</v>
      </c>
      <c r="V16" s="25">
        <f t="shared" si="1"/>
        <v>0.97867293898417007</v>
      </c>
      <c r="W16" s="25">
        <f t="shared" si="1"/>
        <v>0.93238755438529164</v>
      </c>
      <c r="X16" s="25">
        <f t="shared" si="1"/>
        <v>0.8921105772488761</v>
      </c>
      <c r="Y16" s="25">
        <f t="shared" si="1"/>
        <v>0.86212386400307495</v>
      </c>
      <c r="Z16" s="25">
        <f t="shared" si="1"/>
        <v>0.82297502401798328</v>
      </c>
      <c r="AA16" s="25">
        <f t="shared" si="1"/>
        <v>0.78274054076340638</v>
      </c>
      <c r="AB16" s="25">
        <f t="shared" si="1"/>
        <v>0.76172850815154591</v>
      </c>
    </row>
    <row r="18" spans="1:6" x14ac:dyDescent="0.35">
      <c r="B18" s="1"/>
      <c r="C18" s="1"/>
      <c r="D18" s="1"/>
      <c r="E18" s="1"/>
      <c r="F18" s="1"/>
    </row>
    <row r="19" spans="1:6" x14ac:dyDescent="0.35">
      <c r="A19" s="1"/>
      <c r="B19" s="1"/>
      <c r="C19" s="1"/>
      <c r="D19" s="1"/>
      <c r="E19" s="1"/>
      <c r="F19" s="1"/>
    </row>
    <row r="20" spans="1:6" x14ac:dyDescent="0.35">
      <c r="A20" s="1"/>
      <c r="B20" s="1"/>
      <c r="C20" s="1"/>
      <c r="D20" s="1"/>
      <c r="E20" s="1"/>
      <c r="F20" s="1"/>
    </row>
    <row r="22" spans="1:6" x14ac:dyDescent="0.35">
      <c r="B22" s="1"/>
      <c r="C22" s="1"/>
      <c r="D22" s="1"/>
      <c r="E22" s="1"/>
      <c r="F22" s="1"/>
    </row>
    <row r="23" spans="1:6" x14ac:dyDescent="0.35">
      <c r="B23" s="1"/>
      <c r="C23" s="1"/>
      <c r="D23" s="1"/>
      <c r="E23" s="1"/>
      <c r="F23" s="1"/>
    </row>
    <row r="24" spans="1:6" x14ac:dyDescent="0.35">
      <c r="B24" s="1"/>
      <c r="C24" s="1"/>
      <c r="D24" s="1"/>
      <c r="E24" s="1"/>
      <c r="F24" s="1"/>
    </row>
    <row r="26" spans="1:6" x14ac:dyDescent="0.35">
      <c r="B26" s="1"/>
      <c r="C26" s="1"/>
      <c r="D26" s="1"/>
      <c r="E26" s="1"/>
      <c r="F26" s="1"/>
    </row>
    <row r="27" spans="1:6" x14ac:dyDescent="0.35">
      <c r="B27" s="1"/>
      <c r="C27" s="1"/>
      <c r="D27" s="1"/>
      <c r="E27" s="1"/>
      <c r="F27" s="1"/>
    </row>
    <row r="28" spans="1:6" x14ac:dyDescent="0.35">
      <c r="B28" s="1"/>
      <c r="C28" s="1"/>
      <c r="D28" s="1"/>
      <c r="E28" s="1"/>
      <c r="F28" s="1"/>
    </row>
    <row r="30" spans="1:6" x14ac:dyDescent="0.35">
      <c r="B30" s="1"/>
      <c r="C30" s="1"/>
      <c r="D30" s="1"/>
      <c r="E30" s="1"/>
      <c r="F30" s="1"/>
    </row>
    <row r="31" spans="1:6" x14ac:dyDescent="0.35">
      <c r="B31" s="1"/>
      <c r="C31" s="1"/>
      <c r="D31" s="1"/>
      <c r="E31" s="1"/>
      <c r="F31" s="1"/>
    </row>
    <row r="32" spans="1:6" x14ac:dyDescent="0.35">
      <c r="B32" s="1"/>
      <c r="C32" s="1"/>
      <c r="D32" s="1"/>
      <c r="E32" s="1"/>
      <c r="F32" s="1"/>
    </row>
    <row r="34" spans="2:6" x14ac:dyDescent="0.35">
      <c r="B34" s="1"/>
      <c r="C34" s="1"/>
      <c r="D34" s="1"/>
      <c r="E34" s="1"/>
      <c r="F34" s="1"/>
    </row>
    <row r="35" spans="2:6" x14ac:dyDescent="0.35">
      <c r="B35" s="1"/>
      <c r="C35" s="1"/>
      <c r="D35" s="1"/>
      <c r="E35" s="1"/>
      <c r="F35" s="1"/>
    </row>
    <row r="36" spans="2:6" x14ac:dyDescent="0.35">
      <c r="B36" s="1"/>
      <c r="C36" s="1"/>
      <c r="D36" s="1"/>
      <c r="E36" s="1"/>
      <c r="F36" s="1"/>
    </row>
    <row r="38" spans="2:6" x14ac:dyDescent="0.35">
      <c r="B38" s="1"/>
      <c r="C38" s="1"/>
      <c r="D38" s="1"/>
      <c r="E38" s="1"/>
      <c r="F38" s="1"/>
    </row>
    <row r="39" spans="2:6" x14ac:dyDescent="0.35">
      <c r="B39" s="1"/>
      <c r="C39" s="1"/>
      <c r="D39" s="1"/>
      <c r="E39" s="1"/>
      <c r="F39" s="1"/>
    </row>
    <row r="40" spans="2:6" x14ac:dyDescent="0.35">
      <c r="B40" s="1"/>
      <c r="C40" s="1"/>
      <c r="D40" s="1"/>
      <c r="E40" s="1"/>
      <c r="F40" s="1"/>
    </row>
    <row r="42" spans="2:6" x14ac:dyDescent="0.35">
      <c r="B42" s="1"/>
      <c r="C42" s="1"/>
      <c r="D42" s="1"/>
      <c r="E42" s="1"/>
      <c r="F42" s="1"/>
    </row>
    <row r="43" spans="2:6" x14ac:dyDescent="0.35">
      <c r="B43" s="1"/>
      <c r="C43" s="1"/>
      <c r="D43" s="1"/>
      <c r="E43" s="1"/>
      <c r="F43" s="1"/>
    </row>
    <row r="44" spans="2:6" x14ac:dyDescent="0.35">
      <c r="B44" s="1"/>
      <c r="C44" s="1"/>
      <c r="D44" s="1"/>
      <c r="E44" s="1"/>
      <c r="F44" s="1"/>
    </row>
    <row r="46" spans="2:6" x14ac:dyDescent="0.35">
      <c r="B46" s="1"/>
      <c r="C46" s="1"/>
      <c r="D46" s="1"/>
      <c r="E46" s="1"/>
      <c r="F46" s="1"/>
    </row>
    <row r="47" spans="2:6" x14ac:dyDescent="0.35">
      <c r="B47" s="1"/>
      <c r="C47" s="1"/>
      <c r="D47" s="1"/>
      <c r="E47" s="1"/>
      <c r="F47" s="1"/>
    </row>
    <row r="48" spans="2:6" x14ac:dyDescent="0.35">
      <c r="B48" s="1"/>
      <c r="C48" s="1"/>
      <c r="D48" s="1"/>
      <c r="E48" s="1"/>
      <c r="F48" s="1"/>
    </row>
  </sheetData>
  <pageMargins left="0.7" right="0.7" top="0.75" bottom="0.75" header="0.3" footer="0.3"/>
  <pageSetup orientation="portrait" horizontalDpi="90" verticalDpi="9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A51ED-D051-4EDE-B328-DEEE97BD5FE7}">
  <dimension ref="A1:AC80"/>
  <sheetViews>
    <sheetView topLeftCell="I7" zoomScale="85" zoomScaleNormal="85" workbookViewId="0">
      <selection activeCell="Z30" sqref="Z30"/>
    </sheetView>
  </sheetViews>
  <sheetFormatPr defaultRowHeight="14.5" x14ac:dyDescent="0.35"/>
  <cols>
    <col min="1" max="1" width="13.54296875" bestFit="1" customWidth="1"/>
    <col min="3" max="3" width="19.54296875" bestFit="1" customWidth="1"/>
    <col min="4" max="4" width="17.81640625" bestFit="1" customWidth="1"/>
  </cols>
  <sheetData>
    <row r="1" spans="1:28" ht="39.5" x14ac:dyDescent="0.35">
      <c r="A1" s="9" t="s">
        <v>0</v>
      </c>
      <c r="B1" s="10" t="s">
        <v>1</v>
      </c>
      <c r="C1" s="7" t="s">
        <v>2</v>
      </c>
      <c r="D1" s="7" t="s">
        <v>3</v>
      </c>
      <c r="E1" s="8">
        <v>1</v>
      </c>
      <c r="F1" s="8">
        <v>2</v>
      </c>
      <c r="G1" s="8">
        <v>3</v>
      </c>
      <c r="H1" s="8">
        <v>4</v>
      </c>
      <c r="I1" s="8">
        <v>5</v>
      </c>
      <c r="J1" s="8">
        <v>6</v>
      </c>
      <c r="K1" s="8">
        <v>7</v>
      </c>
      <c r="L1" s="8">
        <v>8</v>
      </c>
      <c r="M1" s="8">
        <v>9</v>
      </c>
      <c r="N1" s="8">
        <v>10</v>
      </c>
      <c r="O1" s="8">
        <v>11</v>
      </c>
      <c r="P1" s="8">
        <v>12</v>
      </c>
      <c r="Q1" s="8">
        <v>13</v>
      </c>
      <c r="R1" s="8">
        <v>14</v>
      </c>
      <c r="S1" s="8">
        <v>15</v>
      </c>
      <c r="T1" s="8">
        <v>16</v>
      </c>
      <c r="U1" s="8">
        <v>17</v>
      </c>
      <c r="V1" s="8">
        <v>18</v>
      </c>
      <c r="W1" s="8">
        <v>19</v>
      </c>
      <c r="X1" s="8">
        <v>20</v>
      </c>
      <c r="Y1" s="8">
        <v>21</v>
      </c>
      <c r="Z1" s="8">
        <v>22</v>
      </c>
      <c r="AA1" s="8">
        <v>23</v>
      </c>
      <c r="AB1" s="8">
        <v>24</v>
      </c>
    </row>
    <row r="2" spans="1:28" x14ac:dyDescent="0.35">
      <c r="A2" s="12" t="s">
        <v>14</v>
      </c>
      <c r="B2" s="18">
        <v>0.71996466431095407</v>
      </c>
      <c r="C2" s="12" t="s">
        <v>135</v>
      </c>
      <c r="D2" s="12" t="s">
        <v>14</v>
      </c>
      <c r="E2" s="18">
        <v>43.620879120879124</v>
      </c>
      <c r="F2" s="18">
        <v>42.868131868131869</v>
      </c>
      <c r="G2" s="18">
        <v>43.435714285714283</v>
      </c>
      <c r="H2" s="18">
        <v>45.478021978021978</v>
      </c>
      <c r="I2" s="18">
        <v>48.631868131868131</v>
      </c>
      <c r="J2" s="18">
        <v>51.35164835164835</v>
      </c>
      <c r="K2" s="18">
        <v>56.807692307692307</v>
      </c>
      <c r="L2" s="18">
        <v>60.659340659340657</v>
      </c>
      <c r="M2" s="18">
        <v>61.494505494505496</v>
      </c>
      <c r="N2" s="18">
        <v>59.219780219780219</v>
      </c>
      <c r="O2" s="18">
        <v>55.664835164835168</v>
      </c>
      <c r="P2" s="18">
        <v>57.597307692307687</v>
      </c>
      <c r="Q2" s="18">
        <v>55</v>
      </c>
      <c r="R2" s="18">
        <v>54.64835164835165</v>
      </c>
      <c r="S2" s="18">
        <v>53.357142857142854</v>
      </c>
      <c r="T2" s="18">
        <v>53.593406593406591</v>
      </c>
      <c r="U2" s="18">
        <v>54.126373626373628</v>
      </c>
      <c r="V2" s="18">
        <v>25.343956043956045</v>
      </c>
      <c r="W2" s="18">
        <v>27.76923076923077</v>
      </c>
      <c r="X2" s="18">
        <v>24.950549450549449</v>
      </c>
      <c r="Y2" s="18">
        <v>23.099450549450552</v>
      </c>
      <c r="Z2" s="18">
        <v>21.087912087912088</v>
      </c>
      <c r="AA2" s="18">
        <v>19.496153846153849</v>
      </c>
      <c r="AB2" s="18">
        <v>18.241758241758241</v>
      </c>
    </row>
    <row r="3" spans="1:28" x14ac:dyDescent="0.35">
      <c r="A3" s="12" t="s">
        <v>16</v>
      </c>
      <c r="B3" s="18">
        <v>0.76817925859374503</v>
      </c>
      <c r="C3" s="12" t="s">
        <v>136</v>
      </c>
      <c r="D3" s="12" t="s">
        <v>137</v>
      </c>
      <c r="E3" s="18">
        <v>70.313186813186817</v>
      </c>
      <c r="F3" s="18">
        <v>71.554945054945051</v>
      </c>
      <c r="G3" s="18">
        <v>73.038461538461533</v>
      </c>
      <c r="H3" s="18">
        <v>74.406593406593402</v>
      </c>
      <c r="I3" s="18">
        <v>76.609890109890117</v>
      </c>
      <c r="J3" s="18">
        <v>81.120879120879124</v>
      </c>
      <c r="K3" s="18">
        <v>91.181318681318686</v>
      </c>
      <c r="L3" s="18">
        <v>96.395604395604394</v>
      </c>
      <c r="M3" s="18">
        <v>94.686813186813183</v>
      </c>
      <c r="N3" s="18">
        <v>91.692307692307693</v>
      </c>
      <c r="O3" s="18">
        <v>89.032967032967036</v>
      </c>
      <c r="P3" s="18">
        <v>81.554945054945051</v>
      </c>
      <c r="Q3" s="18">
        <v>84.203296703296701</v>
      </c>
      <c r="R3" s="18">
        <v>85.34615384615384</v>
      </c>
      <c r="S3" s="18">
        <v>83.72527472527473</v>
      </c>
      <c r="T3" s="18">
        <v>83.620879120879124</v>
      </c>
      <c r="U3" s="18">
        <v>80.994505494505489</v>
      </c>
      <c r="V3" s="18">
        <v>40.769230769230766</v>
      </c>
      <c r="W3" s="18">
        <v>40.42307692307692</v>
      </c>
      <c r="X3" s="18">
        <v>39.478021978021978</v>
      </c>
      <c r="Y3" s="18">
        <v>38.005494505494504</v>
      </c>
      <c r="Z3" s="18">
        <v>36.406593406593409</v>
      </c>
      <c r="AA3" s="18">
        <v>34.824175824175825</v>
      </c>
      <c r="AB3" s="18">
        <v>33.263736263736263</v>
      </c>
    </row>
    <row r="4" spans="1:28" x14ac:dyDescent="0.35">
      <c r="A4" s="12" t="s">
        <v>20</v>
      </c>
      <c r="B4" s="18">
        <v>0.98408488063660482</v>
      </c>
      <c r="C4" s="12" t="s">
        <v>138</v>
      </c>
      <c r="D4" s="12" t="s">
        <v>22</v>
      </c>
      <c r="E4" s="18">
        <v>2.697802197802198</v>
      </c>
      <c r="F4" s="18">
        <v>3.7252747252747254</v>
      </c>
      <c r="G4" s="18">
        <v>2.598901098901099</v>
      </c>
      <c r="H4" s="18">
        <v>2.9175824175824174</v>
      </c>
      <c r="I4" s="18">
        <v>3.9230769230769229</v>
      </c>
      <c r="J4" s="18">
        <v>5.604395604395604</v>
      </c>
      <c r="K4" s="18">
        <v>6.4725274725274726</v>
      </c>
      <c r="L4" s="18">
        <v>7.2582417582417582</v>
      </c>
      <c r="M4" s="18">
        <v>8.1538461538461533</v>
      </c>
      <c r="N4" s="18">
        <v>8.3021978021978029</v>
      </c>
      <c r="O4" s="18">
        <v>8.4175824175824179</v>
      </c>
      <c r="P4" s="18">
        <v>8.2637362637362646</v>
      </c>
      <c r="Q4" s="18">
        <v>7.9340659340659343</v>
      </c>
      <c r="R4" s="18">
        <v>7.9175824175824179</v>
      </c>
      <c r="S4" s="18">
        <v>7.7252747252747254</v>
      </c>
      <c r="T4" s="18">
        <v>7.5714285714285712</v>
      </c>
      <c r="U4" s="18">
        <v>7.615384615384615</v>
      </c>
      <c r="V4" s="18">
        <v>7.4230769230769234</v>
      </c>
      <c r="W4" s="18">
        <v>1.098901098901099E-2</v>
      </c>
      <c r="X4" s="18">
        <v>1.098901098901099E-2</v>
      </c>
      <c r="Y4" s="18">
        <v>1.098901098901099E-2</v>
      </c>
      <c r="Z4" s="18">
        <v>1.098901098901099E-2</v>
      </c>
      <c r="AA4" s="18">
        <v>1.098901098901099E-2</v>
      </c>
      <c r="AB4" s="18">
        <v>3.4340659340659339</v>
      </c>
    </row>
    <row r="5" spans="1:28" x14ac:dyDescent="0.35">
      <c r="A5" s="12" t="s">
        <v>26</v>
      </c>
      <c r="B5" s="18">
        <v>0.9973867595818815</v>
      </c>
      <c r="C5" s="12" t="s">
        <v>139</v>
      </c>
      <c r="D5" s="12" t="s">
        <v>28</v>
      </c>
      <c r="E5" s="18">
        <v>11.027472527472527</v>
      </c>
      <c r="F5" s="18">
        <v>11.093406593406593</v>
      </c>
      <c r="G5" s="18">
        <v>11.604395604395604</v>
      </c>
      <c r="H5" s="18">
        <v>12.362637362637363</v>
      </c>
      <c r="I5" s="18">
        <v>13.373626373626374</v>
      </c>
      <c r="J5" s="18">
        <v>14.989010989010989</v>
      </c>
      <c r="K5" s="18">
        <v>23.12087912087912</v>
      </c>
      <c r="L5" s="18">
        <v>30.203296703296704</v>
      </c>
      <c r="M5" s="18">
        <v>33.093406593406591</v>
      </c>
      <c r="N5" s="18">
        <v>34.14835164835165</v>
      </c>
      <c r="O5" s="18">
        <v>34.68681318681319</v>
      </c>
      <c r="P5" s="18">
        <v>33.675824175824168</v>
      </c>
      <c r="Q5" s="18">
        <v>32.598901098901102</v>
      </c>
      <c r="R5" s="18">
        <v>31.818681318681318</v>
      </c>
      <c r="S5" s="18">
        <v>31.26923076923077</v>
      </c>
      <c r="T5" s="18">
        <v>29.609890109890109</v>
      </c>
      <c r="U5" s="18">
        <v>27.554945054945055</v>
      </c>
      <c r="V5" s="18">
        <v>21.153846153846157</v>
      </c>
      <c r="W5" s="18">
        <v>2.8186813186813189</v>
      </c>
      <c r="X5" s="18">
        <v>2.6813186813186811</v>
      </c>
      <c r="Y5" s="18">
        <v>2.6813186813186811</v>
      </c>
      <c r="Z5" s="18">
        <v>2.5824175824175826</v>
      </c>
      <c r="AA5" s="18">
        <v>2.5934065934065935</v>
      </c>
      <c r="AB5" s="18">
        <v>2.6208791208791209</v>
      </c>
    </row>
    <row r="6" spans="1:28" x14ac:dyDescent="0.35">
      <c r="A6" s="12" t="s">
        <v>29</v>
      </c>
      <c r="B6" s="18">
        <v>0.58620689655172409</v>
      </c>
      <c r="C6" s="12" t="s">
        <v>140</v>
      </c>
      <c r="D6" s="12" t="s">
        <v>34</v>
      </c>
      <c r="E6" s="18">
        <v>14.87912087912088</v>
      </c>
      <c r="F6" s="18">
        <v>14.456043956043956</v>
      </c>
      <c r="G6" s="18">
        <v>14.5</v>
      </c>
      <c r="H6" s="18">
        <v>14.615384615384615</v>
      </c>
      <c r="I6" s="18">
        <v>14.978021978021978</v>
      </c>
      <c r="J6" s="18">
        <v>16.274725274725274</v>
      </c>
      <c r="K6" s="18">
        <v>18.824175824175825</v>
      </c>
      <c r="L6" s="18">
        <v>20.258241758241759</v>
      </c>
      <c r="M6" s="18">
        <v>20.802197802197803</v>
      </c>
      <c r="N6" s="18">
        <v>21.412087912087912</v>
      </c>
      <c r="O6" s="18">
        <v>20.219780219780219</v>
      </c>
      <c r="P6" s="18">
        <v>19.401098901098901</v>
      </c>
      <c r="Q6" s="18">
        <v>18.719780219780219</v>
      </c>
      <c r="R6" s="18">
        <v>16.934065934065934</v>
      </c>
      <c r="S6" s="18">
        <v>16.736263736263737</v>
      </c>
      <c r="T6" s="18">
        <v>15.351648351648352</v>
      </c>
      <c r="U6" s="18">
        <v>15.131868131868131</v>
      </c>
      <c r="V6" s="18">
        <v>8.708791208791208</v>
      </c>
      <c r="W6" s="18">
        <v>11.313186813186814</v>
      </c>
      <c r="X6" s="18">
        <v>11.351648351648352</v>
      </c>
      <c r="Y6" s="18">
        <v>10.609890109890109</v>
      </c>
      <c r="Z6" s="18">
        <v>9.7307692307692299</v>
      </c>
      <c r="AA6" s="18">
        <v>8.7527472527472536</v>
      </c>
      <c r="AB6" s="18">
        <v>11.906593406593407</v>
      </c>
    </row>
    <row r="7" spans="1:28" x14ac:dyDescent="0.35">
      <c r="A7" s="12" t="s">
        <v>29</v>
      </c>
      <c r="B7" s="18">
        <v>0.89761805265357297</v>
      </c>
      <c r="C7" s="12" t="s">
        <v>141</v>
      </c>
      <c r="D7" s="12" t="s">
        <v>34</v>
      </c>
      <c r="E7" s="18">
        <v>43.989010989010985</v>
      </c>
      <c r="F7" s="18">
        <v>45.016483516483518</v>
      </c>
      <c r="G7" s="18">
        <v>46.68681318681319</v>
      </c>
      <c r="H7" s="18">
        <v>48.439560439560438</v>
      </c>
      <c r="I7" s="18">
        <v>49.956043956043956</v>
      </c>
      <c r="J7" s="18">
        <v>52.412087912087912</v>
      </c>
      <c r="K7" s="18">
        <v>57.478021978021978</v>
      </c>
      <c r="L7" s="18">
        <v>61.571428571428569</v>
      </c>
      <c r="M7" s="18">
        <v>61.527472527472526</v>
      </c>
      <c r="N7" s="18">
        <v>59.582417582417584</v>
      </c>
      <c r="O7" s="18">
        <v>59.450549450549453</v>
      </c>
      <c r="P7" s="18">
        <v>57.670329670329672</v>
      </c>
      <c r="Q7" s="18">
        <v>57.609890109890109</v>
      </c>
      <c r="R7" s="18">
        <v>58.505494505494504</v>
      </c>
      <c r="S7" s="18">
        <v>57.03846153846154</v>
      </c>
      <c r="T7" s="18">
        <v>56</v>
      </c>
      <c r="U7" s="18">
        <v>53.302197802197803</v>
      </c>
      <c r="V7" s="18">
        <v>11.362637362637363</v>
      </c>
      <c r="W7" s="18">
        <v>12.664835164835164</v>
      </c>
      <c r="X7" s="18">
        <v>13.461538461538462</v>
      </c>
      <c r="Y7" s="18">
        <v>13.56043956043956</v>
      </c>
      <c r="Z7" s="18">
        <v>12.791208791208792</v>
      </c>
      <c r="AA7" s="18">
        <v>12.197802197802197</v>
      </c>
      <c r="AB7" s="18">
        <v>37.560439560439562</v>
      </c>
    </row>
    <row r="8" spans="1:28" x14ac:dyDescent="0.35">
      <c r="A8" s="12" t="s">
        <v>29</v>
      </c>
      <c r="B8" s="18">
        <v>1</v>
      </c>
      <c r="C8" s="12" t="s">
        <v>142</v>
      </c>
      <c r="D8" s="12" t="s">
        <v>34</v>
      </c>
      <c r="E8" s="18">
        <v>21.450549450549449</v>
      </c>
      <c r="F8" s="18">
        <v>21.23076923076923</v>
      </c>
      <c r="G8" s="18">
        <v>21.263736263736263</v>
      </c>
      <c r="H8" s="18">
        <v>21.478021978021978</v>
      </c>
      <c r="I8" s="18">
        <v>21.846153846153847</v>
      </c>
      <c r="J8" s="18">
        <v>22.516483516483518</v>
      </c>
      <c r="K8" s="18">
        <v>24.521978021978022</v>
      </c>
      <c r="L8" s="18">
        <v>26.807692307692307</v>
      </c>
      <c r="M8" s="18">
        <v>29.131868131868131</v>
      </c>
      <c r="N8" s="18">
        <v>28.401098901098901</v>
      </c>
      <c r="O8" s="18">
        <v>28.96153846153846</v>
      </c>
      <c r="P8" s="18">
        <v>30.675824175824175</v>
      </c>
      <c r="Q8" s="18">
        <v>30.950549450549449</v>
      </c>
      <c r="R8" s="18">
        <v>31.884615384615383</v>
      </c>
      <c r="S8" s="18">
        <v>31.714285714285715</v>
      </c>
      <c r="T8" s="18">
        <v>30.615384615384617</v>
      </c>
      <c r="U8" s="18">
        <v>29.03846153846154</v>
      </c>
      <c r="V8" s="18">
        <v>2.197802197802198E-2</v>
      </c>
      <c r="W8" s="18">
        <v>2.197802197802198E-2</v>
      </c>
      <c r="X8" s="18">
        <v>0.11538461538461539</v>
      </c>
      <c r="Y8" s="18">
        <v>4.9450549450549448E-2</v>
      </c>
      <c r="Z8" s="18">
        <v>4.9450549450549448E-2</v>
      </c>
      <c r="AA8" s="18">
        <v>4.9450549450549448E-2</v>
      </c>
      <c r="AB8" s="18">
        <v>18.714285714285715</v>
      </c>
    </row>
    <row r="9" spans="1:28" x14ac:dyDescent="0.35">
      <c r="A9" s="12" t="s">
        <v>39</v>
      </c>
      <c r="B9" s="18">
        <v>0.99099099099099097</v>
      </c>
      <c r="C9" s="12" t="s">
        <v>143</v>
      </c>
      <c r="D9" s="12" t="s">
        <v>41</v>
      </c>
      <c r="E9" s="18">
        <v>13.93956043956044</v>
      </c>
      <c r="F9" s="18">
        <v>13.928571428571429</v>
      </c>
      <c r="G9" s="18">
        <v>13.763736263736265</v>
      </c>
      <c r="H9" s="18">
        <v>13.780219780219781</v>
      </c>
      <c r="I9" s="18">
        <v>14.148351648351648</v>
      </c>
      <c r="J9" s="18">
        <v>15.148351648351648</v>
      </c>
      <c r="K9" s="18">
        <v>15.576923076923077</v>
      </c>
      <c r="L9" s="18">
        <v>16.104395604395606</v>
      </c>
      <c r="M9" s="18">
        <v>16.615384615384617</v>
      </c>
      <c r="N9" s="18">
        <v>16.719780219780219</v>
      </c>
      <c r="O9" s="18">
        <v>17.087912087912088</v>
      </c>
      <c r="P9" s="18">
        <v>17.373626373626372</v>
      </c>
      <c r="Q9" s="18">
        <v>17.214285714285715</v>
      </c>
      <c r="R9" s="18">
        <v>17.516483516483518</v>
      </c>
      <c r="S9" s="18">
        <v>17.527472527472529</v>
      </c>
      <c r="T9" s="18">
        <v>16.862637362637361</v>
      </c>
      <c r="U9" s="18">
        <v>15.456043956043956</v>
      </c>
      <c r="V9" s="18">
        <v>0.32967032967032966</v>
      </c>
      <c r="W9" s="18">
        <v>0</v>
      </c>
      <c r="X9" s="18">
        <v>0</v>
      </c>
      <c r="Y9" s="18">
        <v>0</v>
      </c>
      <c r="Z9" s="18">
        <v>0.13186813186813187</v>
      </c>
      <c r="AA9" s="18">
        <v>2.3131868131868134</v>
      </c>
      <c r="AB9" s="18">
        <v>13.945054945054945</v>
      </c>
    </row>
    <row r="10" spans="1:28" x14ac:dyDescent="0.35">
      <c r="A10" s="12" t="s">
        <v>144</v>
      </c>
      <c r="B10" s="18">
        <v>1</v>
      </c>
      <c r="C10" s="12" t="s">
        <v>145</v>
      </c>
      <c r="D10" s="12" t="s">
        <v>146</v>
      </c>
      <c r="E10" s="18">
        <v>0.89560439560439564</v>
      </c>
      <c r="F10" s="18">
        <v>0.93956043956043955</v>
      </c>
      <c r="G10" s="18">
        <v>0.97802197802197799</v>
      </c>
      <c r="H10" s="18">
        <v>1.0219780219780219</v>
      </c>
      <c r="I10" s="18">
        <v>1.0769230769230769</v>
      </c>
      <c r="J10" s="18">
        <v>1.1483516483516483</v>
      </c>
      <c r="K10" s="18">
        <v>1.2417582417582418</v>
      </c>
      <c r="L10" s="18">
        <v>1.3241758241758241</v>
      </c>
      <c r="M10" s="18">
        <v>1.4285714285714286</v>
      </c>
      <c r="N10" s="18">
        <v>1.554945054945055</v>
      </c>
      <c r="O10" s="18">
        <v>1.6538461538461537</v>
      </c>
      <c r="P10" s="18">
        <v>1.7252747252747254</v>
      </c>
      <c r="Q10" s="18">
        <v>1.7912087912087913</v>
      </c>
      <c r="R10" s="18">
        <v>1.8681318681318682</v>
      </c>
      <c r="S10" s="18">
        <v>1.8186813186813187</v>
      </c>
      <c r="T10" s="18">
        <v>1.7802197802197801</v>
      </c>
      <c r="U10" s="18">
        <v>1.0549450549450552</v>
      </c>
      <c r="V10" s="18">
        <v>0</v>
      </c>
      <c r="W10" s="18">
        <v>0</v>
      </c>
      <c r="X10" s="18">
        <v>0</v>
      </c>
      <c r="Y10" s="18">
        <v>0</v>
      </c>
      <c r="Z10" s="18">
        <v>0</v>
      </c>
      <c r="AA10" s="18">
        <v>0</v>
      </c>
      <c r="AB10" s="18">
        <v>0.48901098901098899</v>
      </c>
    </row>
    <row r="11" spans="1:28" x14ac:dyDescent="0.35">
      <c r="A11" s="12" t="s">
        <v>54</v>
      </c>
      <c r="B11" s="18">
        <v>0.49958053691275167</v>
      </c>
      <c r="C11" s="12" t="s">
        <v>147</v>
      </c>
      <c r="D11" s="12" t="s">
        <v>148</v>
      </c>
      <c r="E11" s="18">
        <v>14.681318681318681</v>
      </c>
      <c r="F11" s="18">
        <v>14.296703296703297</v>
      </c>
      <c r="G11" s="18">
        <v>14.384615384615385</v>
      </c>
      <c r="H11" s="18">
        <v>14.686813186813186</v>
      </c>
      <c r="I11" s="18">
        <v>15.736263736263735</v>
      </c>
      <c r="J11" s="18">
        <v>16.774725274725274</v>
      </c>
      <c r="K11" s="18">
        <v>17.406593406593405</v>
      </c>
      <c r="L11" s="18">
        <v>18.225274725274726</v>
      </c>
      <c r="M11" s="18">
        <v>18.516483516483518</v>
      </c>
      <c r="N11" s="18">
        <v>18.170329670329672</v>
      </c>
      <c r="O11" s="18">
        <v>19.263736263736263</v>
      </c>
      <c r="P11" s="18">
        <v>19.065934065934066</v>
      </c>
      <c r="Q11" s="18">
        <v>18.439560439560438</v>
      </c>
      <c r="R11" s="18">
        <v>18.895604395604398</v>
      </c>
      <c r="S11" s="18">
        <v>19.53846153846154</v>
      </c>
      <c r="T11" s="18">
        <v>18.697802197802197</v>
      </c>
      <c r="U11" s="18">
        <v>18.439560439560438</v>
      </c>
      <c r="V11" s="18">
        <v>19.439560439560438</v>
      </c>
      <c r="W11" s="18">
        <v>18.796703296703296</v>
      </c>
      <c r="X11" s="18">
        <v>17.53846153846154</v>
      </c>
      <c r="Y11" s="18">
        <v>17.170329670329672</v>
      </c>
      <c r="Z11" s="18">
        <v>16.467032967032967</v>
      </c>
      <c r="AA11" s="18">
        <v>15.472527472527473</v>
      </c>
      <c r="AB11" s="18">
        <v>14.807692307692308</v>
      </c>
    </row>
    <row r="12" spans="1:28" x14ac:dyDescent="0.35">
      <c r="A12" s="12" t="s">
        <v>56</v>
      </c>
      <c r="B12" s="18">
        <v>0.80556087824351297</v>
      </c>
      <c r="C12" s="12" t="s">
        <v>149</v>
      </c>
      <c r="D12" s="12" t="s">
        <v>62</v>
      </c>
      <c r="E12" s="18">
        <v>46.406593406593409</v>
      </c>
      <c r="F12" s="18">
        <v>47.802197802197803</v>
      </c>
      <c r="G12" s="18">
        <v>50.027472527472526</v>
      </c>
      <c r="H12" s="18">
        <v>53.065934065934066</v>
      </c>
      <c r="I12" s="18">
        <v>58.489010989010985</v>
      </c>
      <c r="J12" s="18">
        <v>69.637362637362642</v>
      </c>
      <c r="K12" s="18">
        <v>85.434065934065927</v>
      </c>
      <c r="L12" s="18">
        <v>97.741758241758248</v>
      </c>
      <c r="M12" s="18">
        <v>97.956043956043956</v>
      </c>
      <c r="N12" s="18">
        <v>95.005494505494511</v>
      </c>
      <c r="O12" s="18">
        <v>88.505494505494511</v>
      </c>
      <c r="P12" s="18">
        <v>81.296703296703299</v>
      </c>
      <c r="Q12" s="18">
        <v>80.686813186813183</v>
      </c>
      <c r="R12" s="18">
        <v>80.428571428571431</v>
      </c>
      <c r="S12" s="18">
        <v>79.642857142857139</v>
      </c>
      <c r="T12" s="18">
        <v>83.082417582417577</v>
      </c>
      <c r="U12" s="18">
        <v>76.043956043956044</v>
      </c>
      <c r="V12" s="18">
        <v>65.906593406593402</v>
      </c>
      <c r="W12" s="18">
        <v>17.032967032967033</v>
      </c>
      <c r="X12" s="18">
        <v>16.582417582417584</v>
      </c>
      <c r="Y12" s="18">
        <v>14.494505494505495</v>
      </c>
      <c r="Z12" s="18">
        <v>13.252747252747254</v>
      </c>
      <c r="AA12" s="18">
        <v>12.126373626373626</v>
      </c>
      <c r="AB12" s="18">
        <v>10.598901098901099</v>
      </c>
    </row>
    <row r="13" spans="1:28" x14ac:dyDescent="0.35">
      <c r="A13" s="12" t="s">
        <v>75</v>
      </c>
      <c r="B13" s="18">
        <v>0.99872773536895676</v>
      </c>
      <c r="C13" s="12" t="s">
        <v>150</v>
      </c>
      <c r="D13" s="12" t="s">
        <v>75</v>
      </c>
      <c r="E13" s="18">
        <v>3.1153846153846154</v>
      </c>
      <c r="F13" s="18">
        <v>3.2087912087912089</v>
      </c>
      <c r="G13" s="18">
        <v>3.5494505494505493</v>
      </c>
      <c r="H13" s="18">
        <v>4.104395604395604</v>
      </c>
      <c r="I13" s="18">
        <v>4.8736263736263732</v>
      </c>
      <c r="J13" s="18">
        <v>5.9560439560439562</v>
      </c>
      <c r="K13" s="18">
        <v>7.6648351648351651</v>
      </c>
      <c r="L13" s="18">
        <v>9.3241758241758248</v>
      </c>
      <c r="M13" s="18">
        <v>10.043956043956044</v>
      </c>
      <c r="N13" s="18">
        <v>9.615384615384615</v>
      </c>
      <c r="O13" s="18">
        <v>9.2637362637362628</v>
      </c>
      <c r="P13" s="18">
        <v>9.0604395604395602</v>
      </c>
      <c r="Q13" s="18">
        <v>8.3076923076923084</v>
      </c>
      <c r="R13" s="18">
        <v>7.7032967032967035</v>
      </c>
      <c r="S13" s="18">
        <v>7.6428571428571432</v>
      </c>
      <c r="T13" s="18">
        <v>6.9615384615384617</v>
      </c>
      <c r="U13" s="18">
        <v>4.384615384615385</v>
      </c>
      <c r="V13" s="18">
        <v>1.0384615384615385</v>
      </c>
      <c r="W13" s="18">
        <v>1.1318681318681318</v>
      </c>
      <c r="X13" s="18">
        <v>1.1153846153846154</v>
      </c>
      <c r="Y13" s="18">
        <v>0.26923076923076922</v>
      </c>
      <c r="Z13" s="18">
        <v>0.23076923076923078</v>
      </c>
      <c r="AA13" s="18">
        <v>0.2967032967032967</v>
      </c>
      <c r="AB13" s="18">
        <v>0.30769230769230771</v>
      </c>
    </row>
    <row r="14" spans="1:28" x14ac:dyDescent="0.35">
      <c r="A14" s="12" t="s">
        <v>75</v>
      </c>
      <c r="B14" s="18">
        <v>1</v>
      </c>
      <c r="C14" s="12" t="s">
        <v>151</v>
      </c>
      <c r="D14" s="12" t="s">
        <v>152</v>
      </c>
      <c r="E14" s="18">
        <v>6.115384615384615</v>
      </c>
      <c r="F14" s="18">
        <v>6</v>
      </c>
      <c r="G14" s="18">
        <v>6.3736263736263732</v>
      </c>
      <c r="H14" s="18">
        <v>7.8571428571428568</v>
      </c>
      <c r="I14" s="18">
        <v>10.37912087912088</v>
      </c>
      <c r="J14" s="18">
        <v>13.763736263736265</v>
      </c>
      <c r="K14" s="18">
        <v>18.274725274725277</v>
      </c>
      <c r="L14" s="18">
        <v>23.5</v>
      </c>
      <c r="M14" s="18">
        <v>26.115384615384617</v>
      </c>
      <c r="N14" s="18">
        <v>24.642857142857142</v>
      </c>
      <c r="O14" s="18">
        <v>23.071428571428573</v>
      </c>
      <c r="P14" s="18">
        <v>23.247252747252748</v>
      </c>
      <c r="Q14" s="18">
        <v>21.296703296703296</v>
      </c>
      <c r="R14" s="18">
        <v>20.109890109890109</v>
      </c>
      <c r="S14" s="18">
        <v>17.906593406593405</v>
      </c>
      <c r="T14" s="18">
        <v>16.62087912087912</v>
      </c>
      <c r="U14" s="18">
        <v>14.961538461538462</v>
      </c>
      <c r="V14" s="18">
        <v>0</v>
      </c>
      <c r="W14" s="18">
        <v>0</v>
      </c>
      <c r="X14" s="18">
        <v>0</v>
      </c>
      <c r="Y14" s="18">
        <v>0</v>
      </c>
      <c r="Z14" s="18">
        <v>0</v>
      </c>
      <c r="AA14" s="18">
        <v>0</v>
      </c>
      <c r="AB14" s="18">
        <v>0</v>
      </c>
    </row>
    <row r="15" spans="1:28" x14ac:dyDescent="0.35">
      <c r="A15" s="12" t="s">
        <v>78</v>
      </c>
      <c r="B15" s="18">
        <v>0.9590782677791021</v>
      </c>
      <c r="C15" s="12"/>
      <c r="D15" s="12" t="s">
        <v>79</v>
      </c>
      <c r="E15" s="18">
        <v>23.62087912087912</v>
      </c>
      <c r="F15" s="18">
        <v>24.258241758241759</v>
      </c>
      <c r="G15" s="18">
        <v>26.505494505494507</v>
      </c>
      <c r="H15" s="18">
        <v>28.615384615384617</v>
      </c>
      <c r="I15" s="18">
        <v>31.236263736263737</v>
      </c>
      <c r="J15" s="18">
        <v>34.978021978021978</v>
      </c>
      <c r="K15" s="18">
        <v>41.093406593406591</v>
      </c>
      <c r="L15" s="18">
        <v>48.208791208791212</v>
      </c>
      <c r="M15" s="18">
        <v>49.214285714285715</v>
      </c>
      <c r="N15" s="18">
        <v>49.604395604395606</v>
      </c>
      <c r="O15" s="18">
        <v>50.92307692307692</v>
      </c>
      <c r="P15" s="18">
        <v>54.719780219780219</v>
      </c>
      <c r="Q15" s="18">
        <v>54.302197802197803</v>
      </c>
      <c r="R15" s="18">
        <v>55.368131868131869</v>
      </c>
      <c r="S15" s="18">
        <v>56.692307692307693</v>
      </c>
      <c r="T15" s="18">
        <v>56.18681318681319</v>
      </c>
      <c r="U15" s="18">
        <v>57.175824175824175</v>
      </c>
      <c r="V15" s="18">
        <v>52.571428571428569</v>
      </c>
      <c r="W15" s="18">
        <v>45.390109890109891</v>
      </c>
      <c r="X15" s="18">
        <v>39.159340659340664</v>
      </c>
      <c r="Y15" s="18">
        <v>33.807692307692307</v>
      </c>
      <c r="Z15" s="18">
        <v>30.258241758241759</v>
      </c>
      <c r="AA15" s="18">
        <v>26.615384615384617</v>
      </c>
      <c r="AB15" s="18">
        <v>25.434065934065934</v>
      </c>
    </row>
    <row r="16" spans="1:28" x14ac:dyDescent="0.35">
      <c r="A16" s="12" t="s">
        <v>82</v>
      </c>
      <c r="B16" s="18">
        <v>0.91994315490288958</v>
      </c>
      <c r="C16" s="12"/>
      <c r="D16" s="12" t="s">
        <v>82</v>
      </c>
      <c r="E16" s="18">
        <v>18.170329670329672</v>
      </c>
      <c r="F16" s="18">
        <v>19.093406593406595</v>
      </c>
      <c r="G16" s="18">
        <v>19.846153846153843</v>
      </c>
      <c r="H16" s="18">
        <v>22.087912087912088</v>
      </c>
      <c r="I16" s="18">
        <v>23.752747252747252</v>
      </c>
      <c r="J16" s="18">
        <v>26.692307692307693</v>
      </c>
      <c r="K16" s="18">
        <v>29.642857142857142</v>
      </c>
      <c r="L16" s="18">
        <v>31.686813186813186</v>
      </c>
      <c r="M16" s="18">
        <v>32.85164835164835</v>
      </c>
      <c r="N16" s="18">
        <v>34.763736263736256</v>
      </c>
      <c r="O16" s="18">
        <v>35.521978021978022</v>
      </c>
      <c r="P16" s="18">
        <v>35.406593406593409</v>
      </c>
      <c r="Q16" s="18">
        <v>34.895604395604394</v>
      </c>
      <c r="R16" s="18">
        <v>34.093406593406591</v>
      </c>
      <c r="S16" s="18">
        <v>32.148351648351657</v>
      </c>
      <c r="T16" s="18">
        <v>29.609890109890109</v>
      </c>
      <c r="U16" s="18">
        <v>27.362637362637361</v>
      </c>
      <c r="V16" s="18">
        <v>21.554945054945055</v>
      </c>
      <c r="W16" s="18">
        <v>19.434065934065934</v>
      </c>
      <c r="X16" s="18">
        <v>15.664835164835164</v>
      </c>
      <c r="Y16" s="18">
        <v>14.23076923076923</v>
      </c>
      <c r="Z16" s="18">
        <v>13.236263736263735</v>
      </c>
      <c r="AA16" s="18">
        <v>12.472527472527473</v>
      </c>
      <c r="AB16" s="18">
        <v>11.791208791208792</v>
      </c>
    </row>
    <row r="17" spans="1:29" x14ac:dyDescent="0.35">
      <c r="A17" s="12" t="s">
        <v>89</v>
      </c>
      <c r="B17" s="18">
        <v>0.71168670983657112</v>
      </c>
      <c r="C17" s="12" t="s">
        <v>153</v>
      </c>
      <c r="D17" s="12" t="s">
        <v>91</v>
      </c>
      <c r="E17" s="18">
        <v>25.384615384615383</v>
      </c>
      <c r="F17" s="18">
        <v>25.939560439560438</v>
      </c>
      <c r="G17" s="18">
        <v>27.642857142857142</v>
      </c>
      <c r="H17" s="18">
        <v>30.478021978021978</v>
      </c>
      <c r="I17" s="18">
        <v>33.88461538461538</v>
      </c>
      <c r="J17" s="18">
        <v>39.653846153846153</v>
      </c>
      <c r="K17" s="18">
        <v>46.225274725274723</v>
      </c>
      <c r="L17" s="18">
        <v>48.516483516483518</v>
      </c>
      <c r="M17" s="18">
        <v>45.917582417582416</v>
      </c>
      <c r="N17" s="18">
        <v>42.631868131868131</v>
      </c>
      <c r="O17" s="18">
        <v>42.571428571428569</v>
      </c>
      <c r="P17" s="18">
        <v>41.31318681318681</v>
      </c>
      <c r="Q17" s="18">
        <v>40.956043956043956</v>
      </c>
      <c r="R17" s="18">
        <v>38.92307692307692</v>
      </c>
      <c r="S17" s="18">
        <v>40.164835164835168</v>
      </c>
      <c r="T17" s="18">
        <v>38.769230769230766</v>
      </c>
      <c r="U17" s="18">
        <v>35.060439560439562</v>
      </c>
      <c r="V17" s="18">
        <v>22.901098901098901</v>
      </c>
      <c r="W17" s="18">
        <v>21.505494505494507</v>
      </c>
      <c r="X17" s="18">
        <v>21.054945054945055</v>
      </c>
      <c r="Y17" s="18">
        <v>20.065934065934066</v>
      </c>
      <c r="Z17" s="18">
        <v>18.840659340659339</v>
      </c>
      <c r="AA17" s="18">
        <v>17.483516483516482</v>
      </c>
      <c r="AB17" s="18">
        <v>22.137362637362639</v>
      </c>
    </row>
    <row r="18" spans="1:29" x14ac:dyDescent="0.35">
      <c r="A18" s="12" t="s">
        <v>154</v>
      </c>
      <c r="B18" s="18">
        <v>0.30670470756062768</v>
      </c>
      <c r="C18" s="12" t="s">
        <v>155</v>
      </c>
      <c r="D18" s="12" t="s">
        <v>99</v>
      </c>
      <c r="E18" s="18">
        <v>20.587912087912088</v>
      </c>
      <c r="F18" s="18">
        <v>20.736263736263737</v>
      </c>
      <c r="G18" s="18">
        <v>21.186813186813186</v>
      </c>
      <c r="H18" s="18">
        <v>22.697802197802197</v>
      </c>
      <c r="I18" s="18">
        <v>25.417582417582416</v>
      </c>
      <c r="J18" s="18">
        <v>28.192307692307693</v>
      </c>
      <c r="K18" s="18">
        <v>32.104395604395606</v>
      </c>
      <c r="L18" s="18">
        <v>34.043956043956044</v>
      </c>
      <c r="M18" s="18">
        <v>34.945054945054942</v>
      </c>
      <c r="N18" s="18">
        <v>34.840659340659343</v>
      </c>
      <c r="O18" s="18">
        <v>36.307692307692307</v>
      </c>
      <c r="P18" s="18">
        <v>35.368131868131869</v>
      </c>
      <c r="Q18" s="18">
        <v>35.467032967032964</v>
      </c>
      <c r="R18" s="18">
        <v>35.450549450549453</v>
      </c>
      <c r="S18" s="18">
        <v>34.274725274725277</v>
      </c>
      <c r="T18" s="18">
        <v>32.791208791208788</v>
      </c>
      <c r="U18" s="18">
        <v>28.774725274725274</v>
      </c>
      <c r="V18" s="18">
        <v>3.9725274725274726</v>
      </c>
      <c r="W18" s="18">
        <v>5.0439560439560438</v>
      </c>
      <c r="X18" s="18">
        <v>4.7582417582417582</v>
      </c>
      <c r="Y18" s="18">
        <v>4.7802197802197801</v>
      </c>
      <c r="Z18" s="18">
        <v>5.5219780219780219</v>
      </c>
      <c r="AA18" s="18">
        <v>5.9725274725274726</v>
      </c>
      <c r="AB18" s="18">
        <v>6.5439560439560438</v>
      </c>
    </row>
    <row r="19" spans="1:29" x14ac:dyDescent="0.35">
      <c r="A19" s="12" t="s">
        <v>97</v>
      </c>
      <c r="B19" s="18">
        <v>0.98867469879518077</v>
      </c>
      <c r="C19" s="12" t="s">
        <v>156</v>
      </c>
      <c r="D19" s="12" t="s">
        <v>97</v>
      </c>
      <c r="E19" s="18">
        <v>1.0384615384615385</v>
      </c>
      <c r="F19" s="18">
        <v>1.1098901098901099</v>
      </c>
      <c r="G19" s="18">
        <v>1.0604395604395604</v>
      </c>
      <c r="H19" s="18">
        <v>1.0934065934065933</v>
      </c>
      <c r="I19" s="18">
        <v>1.2032967032967035</v>
      </c>
      <c r="J19" s="18">
        <v>1.3791208791208791</v>
      </c>
      <c r="K19" s="18">
        <v>1.7802197802197801</v>
      </c>
      <c r="L19" s="18">
        <v>2.4395604395604398</v>
      </c>
      <c r="M19" s="18">
        <v>2.6648351648351647</v>
      </c>
      <c r="N19" s="18">
        <v>2.587912087912088</v>
      </c>
      <c r="O19" s="18">
        <v>2.5659340659340661</v>
      </c>
      <c r="P19" s="18">
        <v>2.5659340659340661</v>
      </c>
      <c r="Q19" s="18">
        <v>2.3186813186813189</v>
      </c>
      <c r="R19" s="18">
        <v>2.1373626373626373</v>
      </c>
      <c r="S19" s="18">
        <v>1.9890109890109891</v>
      </c>
      <c r="T19" s="18">
        <v>1.9505494505494509</v>
      </c>
      <c r="U19" s="18">
        <v>1.8186813186813187</v>
      </c>
      <c r="V19" s="18">
        <v>0.1043956043956044</v>
      </c>
      <c r="W19" s="18">
        <v>9.3406593406593408E-2</v>
      </c>
      <c r="X19" s="18">
        <v>0</v>
      </c>
      <c r="Y19" s="18">
        <v>0</v>
      </c>
      <c r="Z19" s="18">
        <v>5.4945054945054949E-3</v>
      </c>
      <c r="AA19" s="18">
        <v>5.4945054945054949E-3</v>
      </c>
      <c r="AB19" s="18">
        <v>1.4340659340659341</v>
      </c>
    </row>
    <row r="20" spans="1:29" x14ac:dyDescent="0.35">
      <c r="A20" s="12" t="s">
        <v>68</v>
      </c>
      <c r="B20" s="18">
        <v>1</v>
      </c>
      <c r="C20" s="12" t="s">
        <v>157</v>
      </c>
      <c r="D20" s="12" t="s">
        <v>70</v>
      </c>
      <c r="E20" s="18">
        <v>27.983516483516482</v>
      </c>
      <c r="F20" s="18">
        <v>28.109890109890109</v>
      </c>
      <c r="G20" s="18">
        <v>27.857142857142858</v>
      </c>
      <c r="H20" s="18">
        <v>27.96153846153846</v>
      </c>
      <c r="I20" s="18">
        <v>28.582417582417584</v>
      </c>
      <c r="J20" s="18">
        <v>29.258241758241759</v>
      </c>
      <c r="K20" s="18">
        <v>29.554945054945055</v>
      </c>
      <c r="L20" s="18">
        <v>32.989010989010985</v>
      </c>
      <c r="M20" s="18">
        <v>35.060439560439562</v>
      </c>
      <c r="N20" s="18">
        <v>35.126373626373628</v>
      </c>
      <c r="O20" s="18">
        <v>36.472527472527467</v>
      </c>
      <c r="P20" s="18">
        <v>37.098901098901102</v>
      </c>
      <c r="Q20" s="18">
        <v>36.703296703296701</v>
      </c>
      <c r="R20" s="18">
        <v>38.087912087912088</v>
      </c>
      <c r="S20" s="18">
        <v>37.670329670329672</v>
      </c>
      <c r="T20" s="18">
        <v>37.571428571428577</v>
      </c>
      <c r="U20" s="18">
        <v>37.906593406593409</v>
      </c>
      <c r="V20" s="18">
        <v>35.07692307692308</v>
      </c>
      <c r="W20" s="18">
        <v>0</v>
      </c>
      <c r="X20" s="18">
        <v>0</v>
      </c>
      <c r="Y20" s="18">
        <v>1.098901098901099E-2</v>
      </c>
      <c r="Z20" s="18">
        <v>1.098901098901099E-2</v>
      </c>
      <c r="AA20" s="18">
        <v>1.098901098901099E-2</v>
      </c>
      <c r="AB20" s="18">
        <v>1.098901098901099E-2</v>
      </c>
    </row>
    <row r="21" spans="1:29" x14ac:dyDescent="0.35">
      <c r="A21" s="12" t="s">
        <v>29</v>
      </c>
      <c r="B21" s="18">
        <v>0.82191780821917804</v>
      </c>
      <c r="C21" s="12" t="s">
        <v>158</v>
      </c>
      <c r="D21" s="12" t="s">
        <v>34</v>
      </c>
      <c r="E21" s="18">
        <v>19.703296703296704</v>
      </c>
      <c r="F21" s="18">
        <v>19.725274725274726</v>
      </c>
      <c r="G21" s="18">
        <v>20.384615384615383</v>
      </c>
      <c r="H21" s="18">
        <v>20.945054945054945</v>
      </c>
      <c r="I21" s="18">
        <v>21.576923076923077</v>
      </c>
      <c r="J21" s="18">
        <v>22.093406593406595</v>
      </c>
      <c r="K21" s="18">
        <v>24.071428571428573</v>
      </c>
      <c r="L21" s="18">
        <v>25.505494505494507</v>
      </c>
      <c r="M21" s="18">
        <v>25.796703296703296</v>
      </c>
      <c r="N21" s="18">
        <v>26.060439560439562</v>
      </c>
      <c r="O21" s="18">
        <v>25.225274725274726</v>
      </c>
      <c r="P21" s="18">
        <v>24.96153846153846</v>
      </c>
      <c r="Q21" s="18">
        <v>24.62087912087912</v>
      </c>
      <c r="R21" s="18">
        <v>24.065934065934066</v>
      </c>
      <c r="S21" s="18">
        <v>23.901098901098901</v>
      </c>
      <c r="T21" s="18">
        <v>23.923076923076923</v>
      </c>
      <c r="U21" s="18">
        <v>22.785714285714285</v>
      </c>
      <c r="V21" s="18">
        <v>4.884615384615385</v>
      </c>
      <c r="W21" s="18">
        <v>7.5934065934065931</v>
      </c>
      <c r="X21" s="18">
        <v>8.2307692307692299</v>
      </c>
      <c r="Y21" s="18">
        <v>7.7142857142857144</v>
      </c>
      <c r="Z21" s="18">
        <v>7.186813186813187</v>
      </c>
      <c r="AA21" s="18">
        <v>6.5879120879120876</v>
      </c>
      <c r="AB21" s="18">
        <v>17.989010989010989</v>
      </c>
    </row>
    <row r="22" spans="1:29" x14ac:dyDescent="0.35">
      <c r="B22" s="13"/>
      <c r="C22" s="13"/>
      <c r="D22" s="13"/>
      <c r="E22" s="13"/>
      <c r="F22" s="13"/>
    </row>
    <row r="23" spans="1:29" x14ac:dyDescent="0.35">
      <c r="B23" s="22">
        <f>SUM(B2:B21)</f>
        <v>16.956306000938245</v>
      </c>
      <c r="E23" s="23">
        <f>SUMPRODUCT(E2:E21,$B$2:$B21)/$B$23</f>
        <v>20.425406728556151</v>
      </c>
      <c r="F23" s="23">
        <f>SUMPRODUCT(F2:F21,$B$2:$B21)/$B$23</f>
        <v>20.720420342751815</v>
      </c>
      <c r="G23" s="23">
        <f>SUMPRODUCT(G2:G21,$B$2:$B21)/$B$23</f>
        <v>21.273102225767623</v>
      </c>
      <c r="H23" s="23">
        <f>SUMPRODUCT(H2:H21,$B$2:$B21)/$B$23</f>
        <v>22.293830305112177</v>
      </c>
      <c r="I23" s="23">
        <f>SUMPRODUCT(I2:I21,$B$2:$B21)/$B$23</f>
        <v>23.771658090100221</v>
      </c>
      <c r="J23" s="23">
        <f>SUMPRODUCT(J2:J21,$B$2:$B21)/$B$23</f>
        <v>26.123329329445372</v>
      </c>
      <c r="K23" s="23">
        <f>SUMPRODUCT(K2:K21,$B$2:$B21)/$B$23</f>
        <v>29.969706052903092</v>
      </c>
      <c r="L23" s="23">
        <f>SUMPRODUCT(L2:L21,$B$2:$B21)/$B$23</f>
        <v>33.238239495334263</v>
      </c>
      <c r="M23" s="23">
        <f>SUMPRODUCT(M2:M21,$B$2:$B21)/$B$23</f>
        <v>33.999930304506499</v>
      </c>
      <c r="N23" s="23">
        <f>SUMPRODUCT(N2:N21,$B$2:$B21)/$B$23</f>
        <v>33.462659054733464</v>
      </c>
      <c r="O23" s="23">
        <f>SUMPRODUCT(O2:O21,$B$2:$B21)/$B$23</f>
        <v>33.029181056023511</v>
      </c>
      <c r="P23" s="23">
        <f>SUMPRODUCT(P2:P21,$B$2:$B21)/$B$23</f>
        <v>32.516456471189187</v>
      </c>
      <c r="Q23" s="23">
        <f>SUMPRODUCT(Q2:Q21,$B$2:$B21)/$B$23</f>
        <v>32.102096315826252</v>
      </c>
      <c r="R23" s="23">
        <f>SUMPRODUCT(R2:R21,$B$2:$B21)/$B$23</f>
        <v>32.025957010901429</v>
      </c>
      <c r="S23" s="23">
        <f>SUMPRODUCT(S2:S21,$B$2:$B21)/$B$23</f>
        <v>31.564470502312115</v>
      </c>
      <c r="T23" s="23">
        <f>SUMPRODUCT(T2:T21,$B$2:$B21)/$B$23</f>
        <v>31.018418150555068</v>
      </c>
      <c r="U23" s="23">
        <f>SUMPRODUCT(U2:U21,$B$2:$B21)/$B$23</f>
        <v>29.506367602145872</v>
      </c>
      <c r="V23" s="23">
        <f>SUMPRODUCT(V2:V21,$B$2:$B21)/$B$23</f>
        <v>16.773885900098527</v>
      </c>
      <c r="W23" s="23">
        <f>SUMPRODUCT(W2:W21,$B$2:$B21)/$B$23</f>
        <v>10.658439996781647</v>
      </c>
      <c r="X23" s="23">
        <f>SUMPRODUCT(X2:X21,$B$2:$B21)/$B$23</f>
        <v>9.9218832833708142</v>
      </c>
      <c r="Y23" s="23">
        <f>SUMPRODUCT(Y2:Y21,$B$2:$B21)/$B$23</f>
        <v>9.1463986695135429</v>
      </c>
      <c r="Z23" s="23">
        <f>SUMPRODUCT(Z2:Z21,$B$2:$B21)/$B$23</f>
        <v>8.5193724215025632</v>
      </c>
      <c r="AA23" s="23">
        <f>SUMPRODUCT(AA2:AA21,$B$2:$B21)/$B$23</f>
        <v>8.0387495974644612</v>
      </c>
      <c r="AB23" s="23">
        <f>SUMPRODUCT(AB2:AB21,$B$2:$B21)/$B$23</f>
        <v>12.022458253377389</v>
      </c>
      <c r="AC23" s="24">
        <f>MAX(E23:AB23)</f>
        <v>33.999930304506499</v>
      </c>
    </row>
    <row r="24" spans="1:29" x14ac:dyDescent="0.35">
      <c r="B24" s="13"/>
      <c r="C24" s="13"/>
      <c r="D24" s="13"/>
      <c r="E24" s="25">
        <f>E23/$AC$23</f>
        <v>0.60074848817701487</v>
      </c>
      <c r="F24" s="25">
        <f t="shared" ref="F24:AA24" si="0">F23/$AC$23</f>
        <v>0.60942537696924159</v>
      </c>
      <c r="G24" s="25">
        <f t="shared" si="0"/>
        <v>0.62568075979108684</v>
      </c>
      <c r="H24" s="25">
        <f t="shared" si="0"/>
        <v>0.6557022354295019</v>
      </c>
      <c r="I24" s="25">
        <f t="shared" si="0"/>
        <v>0.69916784761612938</v>
      </c>
      <c r="J24" s="25">
        <f t="shared" si="0"/>
        <v>0.76833479055640508</v>
      </c>
      <c r="K24" s="25">
        <f t="shared" si="0"/>
        <v>0.88146374961629781</v>
      </c>
      <c r="L24" s="25">
        <f t="shared" si="0"/>
        <v>0.97759728321939299</v>
      </c>
      <c r="M24" s="25">
        <f t="shared" si="0"/>
        <v>1</v>
      </c>
      <c r="N24" s="25">
        <f t="shared" si="0"/>
        <v>0.98419787202617226</v>
      </c>
      <c r="O24" s="25">
        <f t="shared" si="0"/>
        <v>0.97144849298840119</v>
      </c>
      <c r="P24" s="25">
        <f t="shared" si="0"/>
        <v>0.95636832722799181</v>
      </c>
      <c r="Q24" s="25">
        <f t="shared" si="0"/>
        <v>0.9441812388530485</v>
      </c>
      <c r="R24" s="25">
        <f t="shared" si="0"/>
        <v>0.94194184294126537</v>
      </c>
      <c r="S24" s="25">
        <f t="shared" si="0"/>
        <v>0.92836868251251747</v>
      </c>
      <c r="T24" s="25">
        <f t="shared" si="0"/>
        <v>0.91230828630386196</v>
      </c>
      <c r="U24" s="25">
        <f t="shared" si="0"/>
        <v>0.86783612018860434</v>
      </c>
      <c r="V24" s="25">
        <f t="shared" si="0"/>
        <v>0.49335059660034786</v>
      </c>
      <c r="W24" s="25">
        <f t="shared" si="0"/>
        <v>0.31348417191810923</v>
      </c>
      <c r="X24" s="25">
        <f t="shared" si="0"/>
        <v>0.291820694763475</v>
      </c>
      <c r="Y24" s="25">
        <f t="shared" si="0"/>
        <v>0.2690122770134396</v>
      </c>
      <c r="Z24" s="25">
        <f t="shared" si="0"/>
        <v>0.25057029073890097</v>
      </c>
      <c r="AA24" s="25">
        <f t="shared" si="0"/>
        <v>0.23643429634910076</v>
      </c>
      <c r="AB24" s="25">
        <f>AB23/$AC$23</f>
        <v>0.35360243817275944</v>
      </c>
    </row>
    <row r="26" spans="1:29" x14ac:dyDescent="0.35">
      <c r="B26" s="13"/>
      <c r="C26" s="13"/>
      <c r="D26" s="13"/>
      <c r="E26" s="13"/>
      <c r="F26" s="13"/>
    </row>
    <row r="27" spans="1:29" x14ac:dyDescent="0.35">
      <c r="B27" s="13"/>
      <c r="C27" s="13"/>
      <c r="D27" s="13"/>
      <c r="E27" s="13"/>
      <c r="F27" s="13"/>
    </row>
    <row r="28" spans="1:29" x14ac:dyDescent="0.35">
      <c r="B28" s="13"/>
      <c r="C28" s="13"/>
      <c r="D28" s="13"/>
      <c r="E28" s="13"/>
      <c r="F28" s="13"/>
    </row>
    <row r="30" spans="1:29" x14ac:dyDescent="0.35">
      <c r="B30" s="13"/>
      <c r="C30" s="13"/>
      <c r="D30" s="13"/>
      <c r="E30" s="13"/>
      <c r="F30" s="13"/>
    </row>
    <row r="31" spans="1:29" x14ac:dyDescent="0.35">
      <c r="B31" s="13"/>
      <c r="C31" s="13"/>
      <c r="D31" s="13"/>
      <c r="E31" s="13"/>
      <c r="F31" s="13"/>
    </row>
    <row r="32" spans="1:29" x14ac:dyDescent="0.35">
      <c r="B32" s="13"/>
      <c r="C32" s="13"/>
      <c r="D32" s="13"/>
      <c r="E32" s="13"/>
      <c r="F32" s="13"/>
    </row>
    <row r="34" spans="2:6" x14ac:dyDescent="0.35">
      <c r="B34" s="1"/>
      <c r="C34" s="1"/>
      <c r="D34" s="1"/>
      <c r="E34" s="1"/>
      <c r="F34" s="1"/>
    </row>
    <row r="35" spans="2:6" x14ac:dyDescent="0.35">
      <c r="B35" s="1"/>
      <c r="C35" s="1"/>
      <c r="D35" s="1"/>
      <c r="E35" s="1"/>
      <c r="F35" s="1"/>
    </row>
    <row r="36" spans="2:6" x14ac:dyDescent="0.35">
      <c r="B36" s="1"/>
      <c r="C36" s="1"/>
      <c r="D36" s="1"/>
      <c r="E36" s="1"/>
      <c r="F36" s="1"/>
    </row>
    <row r="38" spans="2:6" x14ac:dyDescent="0.35">
      <c r="B38" s="13"/>
      <c r="C38" s="13"/>
      <c r="D38" s="13"/>
      <c r="E38" s="13"/>
      <c r="F38" s="13"/>
    </row>
    <row r="39" spans="2:6" x14ac:dyDescent="0.35">
      <c r="B39" s="13"/>
      <c r="C39" s="13"/>
      <c r="D39" s="13"/>
      <c r="E39" s="13"/>
      <c r="F39" s="13"/>
    </row>
    <row r="40" spans="2:6" x14ac:dyDescent="0.35">
      <c r="B40" s="13"/>
      <c r="C40" s="13"/>
      <c r="D40" s="13"/>
      <c r="E40" s="13"/>
      <c r="F40" s="13"/>
    </row>
    <row r="42" spans="2:6" x14ac:dyDescent="0.35">
      <c r="B42" s="13"/>
      <c r="C42" s="13"/>
      <c r="D42" s="13"/>
      <c r="E42" s="13"/>
      <c r="F42" s="13"/>
    </row>
    <row r="43" spans="2:6" x14ac:dyDescent="0.35">
      <c r="B43" s="13"/>
      <c r="C43" s="13"/>
      <c r="D43" s="13"/>
      <c r="E43" s="13"/>
      <c r="F43" s="13"/>
    </row>
    <row r="44" spans="2:6" x14ac:dyDescent="0.35">
      <c r="B44" s="13"/>
      <c r="C44" s="13"/>
      <c r="D44" s="13"/>
      <c r="E44" s="13"/>
      <c r="F44" s="13"/>
    </row>
    <row r="46" spans="2:6" x14ac:dyDescent="0.35">
      <c r="B46" s="13"/>
      <c r="C46" s="13"/>
      <c r="D46" s="13"/>
      <c r="E46" s="13"/>
      <c r="F46" s="13"/>
    </row>
    <row r="47" spans="2:6" x14ac:dyDescent="0.35">
      <c r="B47" s="13"/>
      <c r="C47" s="13"/>
      <c r="D47" s="13"/>
      <c r="E47" s="13"/>
      <c r="F47" s="13"/>
    </row>
    <row r="48" spans="2:6" x14ac:dyDescent="0.35">
      <c r="B48" s="13"/>
      <c r="C48" s="13"/>
      <c r="D48" s="13"/>
      <c r="E48" s="13"/>
      <c r="F48" s="13"/>
    </row>
    <row r="50" spans="1:6" x14ac:dyDescent="0.35">
      <c r="B50" s="13"/>
      <c r="C50" s="13"/>
      <c r="D50" s="13"/>
      <c r="E50" s="13"/>
      <c r="F50" s="13"/>
    </row>
    <row r="51" spans="1:6" x14ac:dyDescent="0.35">
      <c r="B51" s="13"/>
      <c r="C51" s="13"/>
      <c r="D51" s="13"/>
      <c r="E51" s="13"/>
      <c r="F51" s="13"/>
    </row>
    <row r="52" spans="1:6" x14ac:dyDescent="0.35">
      <c r="A52" s="13"/>
      <c r="B52" s="13"/>
      <c r="C52" s="13"/>
      <c r="D52" s="13"/>
      <c r="E52" s="13"/>
      <c r="F52" s="13"/>
    </row>
    <row r="54" spans="1:6" x14ac:dyDescent="0.35">
      <c r="A54" s="13"/>
      <c r="B54" s="13"/>
      <c r="C54" s="13"/>
      <c r="D54" s="13"/>
      <c r="E54" s="13"/>
      <c r="F54" s="13"/>
    </row>
    <row r="55" spans="1:6" x14ac:dyDescent="0.35">
      <c r="B55" s="13"/>
      <c r="C55" s="13"/>
      <c r="D55" s="13"/>
      <c r="E55" s="13"/>
      <c r="F55" s="13"/>
    </row>
    <row r="56" spans="1:6" x14ac:dyDescent="0.35">
      <c r="B56" s="13"/>
      <c r="C56" s="13"/>
      <c r="D56" s="13"/>
      <c r="E56" s="13"/>
      <c r="F56" s="13"/>
    </row>
    <row r="58" spans="1:6" x14ac:dyDescent="0.35">
      <c r="B58" s="13"/>
      <c r="C58" s="13"/>
      <c r="D58" s="13"/>
      <c r="E58" s="13"/>
      <c r="F58" s="13"/>
    </row>
    <row r="59" spans="1:6" x14ac:dyDescent="0.35">
      <c r="B59" s="13"/>
      <c r="C59" s="13"/>
      <c r="D59" s="13"/>
      <c r="E59" s="13"/>
      <c r="F59" s="13"/>
    </row>
    <row r="60" spans="1:6" x14ac:dyDescent="0.35">
      <c r="B60" s="13"/>
      <c r="C60" s="13"/>
      <c r="D60" s="13"/>
      <c r="E60" s="13"/>
      <c r="F60" s="13"/>
    </row>
    <row r="62" spans="1:6" x14ac:dyDescent="0.35">
      <c r="B62" s="13"/>
      <c r="C62" s="13"/>
      <c r="D62" s="13"/>
      <c r="E62" s="13"/>
      <c r="F62" s="13"/>
    </row>
    <row r="63" spans="1:6" x14ac:dyDescent="0.35">
      <c r="B63" s="13"/>
      <c r="C63" s="13"/>
      <c r="D63" s="13"/>
      <c r="E63" s="13"/>
      <c r="F63" s="13"/>
    </row>
    <row r="64" spans="1:6" x14ac:dyDescent="0.35">
      <c r="B64" s="13"/>
      <c r="C64" s="13"/>
      <c r="D64" s="13"/>
      <c r="E64" s="13"/>
      <c r="F64" s="13"/>
    </row>
    <row r="66" spans="2:6" x14ac:dyDescent="0.35">
      <c r="B66" s="15"/>
      <c r="C66" s="15"/>
      <c r="D66" s="15"/>
      <c r="E66" s="15"/>
      <c r="F66" s="15"/>
    </row>
    <row r="67" spans="2:6" x14ac:dyDescent="0.35">
      <c r="B67" s="15"/>
      <c r="C67" s="15"/>
      <c r="D67" s="15"/>
      <c r="E67" s="15"/>
      <c r="F67" s="15"/>
    </row>
    <row r="68" spans="2:6" x14ac:dyDescent="0.35">
      <c r="B68" s="15"/>
      <c r="C68" s="15"/>
      <c r="D68" s="15"/>
      <c r="E68" s="15"/>
      <c r="F68" s="15"/>
    </row>
    <row r="70" spans="2:6" x14ac:dyDescent="0.35">
      <c r="B70" s="13"/>
      <c r="C70" s="13"/>
      <c r="D70" s="13"/>
      <c r="E70" s="13"/>
      <c r="F70" s="13"/>
    </row>
    <row r="71" spans="2:6" x14ac:dyDescent="0.35">
      <c r="B71" s="13"/>
      <c r="C71" s="13"/>
      <c r="D71" s="13"/>
      <c r="E71" s="13"/>
      <c r="F71" s="13"/>
    </row>
    <row r="72" spans="2:6" x14ac:dyDescent="0.35">
      <c r="B72" s="13"/>
      <c r="C72" s="13"/>
      <c r="D72" s="13"/>
      <c r="E72" s="13"/>
      <c r="F72" s="13"/>
    </row>
    <row r="74" spans="2:6" x14ac:dyDescent="0.35">
      <c r="B74" s="13"/>
      <c r="C74" s="13"/>
      <c r="D74" s="13"/>
      <c r="E74" s="13"/>
      <c r="F74" s="13"/>
    </row>
    <row r="75" spans="2:6" x14ac:dyDescent="0.35">
      <c r="B75" s="13"/>
      <c r="C75" s="13"/>
      <c r="D75" s="13"/>
      <c r="E75" s="13"/>
      <c r="F75" s="13"/>
    </row>
    <row r="76" spans="2:6" x14ac:dyDescent="0.35">
      <c r="B76" s="13"/>
      <c r="C76" s="13"/>
      <c r="D76" s="13"/>
      <c r="E76" s="13"/>
      <c r="F76" s="13"/>
    </row>
    <row r="78" spans="2:6" x14ac:dyDescent="0.35">
      <c r="B78" s="13"/>
      <c r="C78" s="13"/>
      <c r="D78" s="13"/>
      <c r="E78" s="13"/>
      <c r="F78" s="13"/>
    </row>
    <row r="79" spans="2:6" x14ac:dyDescent="0.35">
      <c r="B79" s="13"/>
      <c r="C79" s="13"/>
      <c r="D79" s="13"/>
      <c r="E79" s="13"/>
      <c r="F79" s="13"/>
    </row>
    <row r="80" spans="2:6" x14ac:dyDescent="0.35">
      <c r="B80" s="13"/>
      <c r="C80" s="13"/>
      <c r="D80" s="13"/>
      <c r="E80" s="13"/>
      <c r="F80" s="13"/>
    </row>
  </sheetData>
  <pageMargins left="0.7" right="0.7" top="0.75" bottom="0.75" header="0.3" footer="0.3"/>
  <pageSetup orientation="portrait" horizontalDpi="90" verticalDpi="9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50E88F-5CBA-4B15-9CFE-325A585F8971}">
  <sheetPr>
    <tabColor rgb="FFC00000"/>
  </sheetPr>
  <dimension ref="A1:AC44"/>
  <sheetViews>
    <sheetView topLeftCell="G1" zoomScale="85" zoomScaleNormal="85" workbookViewId="0">
      <selection activeCell="E15" sqref="E15:AB15"/>
    </sheetView>
  </sheetViews>
  <sheetFormatPr defaultRowHeight="14.5" x14ac:dyDescent="0.35"/>
  <cols>
    <col min="1" max="1" width="13.453125" bestFit="1" customWidth="1"/>
    <col min="3" max="3" width="27.453125" bestFit="1" customWidth="1"/>
    <col min="4" max="4" width="13.453125" bestFit="1" customWidth="1"/>
  </cols>
  <sheetData>
    <row r="1" spans="1:29" ht="39.5" x14ac:dyDescent="0.35">
      <c r="A1" s="9" t="s">
        <v>0</v>
      </c>
      <c r="B1" s="10" t="s">
        <v>1</v>
      </c>
      <c r="C1" s="7" t="s">
        <v>2</v>
      </c>
      <c r="D1" s="7" t="s">
        <v>3</v>
      </c>
      <c r="E1" s="8">
        <v>1</v>
      </c>
      <c r="F1" s="8">
        <v>2</v>
      </c>
      <c r="G1" s="8">
        <v>3</v>
      </c>
      <c r="H1" s="8">
        <v>4</v>
      </c>
      <c r="I1" s="8">
        <v>5</v>
      </c>
      <c r="J1" s="8">
        <v>6</v>
      </c>
      <c r="K1" s="8">
        <v>7</v>
      </c>
      <c r="L1" s="8">
        <v>8</v>
      </c>
      <c r="M1" s="8">
        <v>9</v>
      </c>
      <c r="N1" s="8">
        <v>10</v>
      </c>
      <c r="O1" s="8">
        <v>11</v>
      </c>
      <c r="P1" s="8">
        <v>12</v>
      </c>
      <c r="Q1" s="8">
        <v>13</v>
      </c>
      <c r="R1" s="8">
        <v>14</v>
      </c>
      <c r="S1" s="8">
        <v>15</v>
      </c>
      <c r="T1" s="8">
        <v>16</v>
      </c>
      <c r="U1" s="8">
        <v>17</v>
      </c>
      <c r="V1" s="8">
        <v>18</v>
      </c>
      <c r="W1" s="8">
        <v>19</v>
      </c>
      <c r="X1" s="8">
        <v>20</v>
      </c>
      <c r="Y1" s="8">
        <v>21</v>
      </c>
      <c r="Z1" s="8">
        <v>22</v>
      </c>
      <c r="AA1" s="8">
        <v>23</v>
      </c>
      <c r="AB1" s="8">
        <v>24</v>
      </c>
    </row>
    <row r="2" spans="1:29" x14ac:dyDescent="0.35">
      <c r="A2" s="12" t="s">
        <v>4</v>
      </c>
      <c r="B2" s="12">
        <v>1</v>
      </c>
      <c r="C2" s="12" t="s">
        <v>159</v>
      </c>
      <c r="D2" s="12" t="s">
        <v>4</v>
      </c>
      <c r="E2" s="18">
        <v>19.274725274725277</v>
      </c>
      <c r="F2" s="18">
        <v>18.989010989010989</v>
      </c>
      <c r="G2" s="11">
        <v>18.576923076923077</v>
      </c>
      <c r="H2" s="11">
        <v>19.280219780219781</v>
      </c>
      <c r="I2" s="11">
        <v>18.890109890109891</v>
      </c>
      <c r="J2" s="11">
        <v>18.280219780219781</v>
      </c>
      <c r="K2" s="11">
        <v>17.472527472527471</v>
      </c>
      <c r="L2" s="11">
        <v>15.791208791208792</v>
      </c>
      <c r="M2" s="11">
        <v>15.681318681318681</v>
      </c>
      <c r="N2" s="11">
        <v>14.813186813186814</v>
      </c>
      <c r="O2" s="11">
        <v>17.510989010989007</v>
      </c>
      <c r="P2" s="11">
        <v>17.604395604395606</v>
      </c>
      <c r="Q2" s="11">
        <v>17.164835164835164</v>
      </c>
      <c r="R2" s="11">
        <v>16.829670329670328</v>
      </c>
      <c r="S2" s="11">
        <v>16.208791208791208</v>
      </c>
      <c r="T2" s="11">
        <v>16.609890109890109</v>
      </c>
      <c r="U2" s="11">
        <v>18.483516483516482</v>
      </c>
      <c r="V2" s="11">
        <v>17.763736263736263</v>
      </c>
      <c r="W2" s="11">
        <v>18.241758241758244</v>
      </c>
      <c r="X2" s="11">
        <v>16.884615384615383</v>
      </c>
      <c r="Y2" s="11">
        <v>16.923076923076927</v>
      </c>
      <c r="Z2" s="11">
        <v>17.170329670329672</v>
      </c>
      <c r="AA2" s="11">
        <v>17.417582417582416</v>
      </c>
      <c r="AB2" s="11">
        <v>17.489010989010989</v>
      </c>
    </row>
    <row r="3" spans="1:29" x14ac:dyDescent="0.35">
      <c r="A3" s="12" t="s">
        <v>144</v>
      </c>
      <c r="B3" s="12">
        <v>0.61282854419174726</v>
      </c>
      <c r="C3" s="12" t="s">
        <v>160</v>
      </c>
      <c r="D3" s="12" t="s">
        <v>146</v>
      </c>
      <c r="E3" s="18">
        <v>45.631868131868131</v>
      </c>
      <c r="F3" s="18">
        <v>43.818681318681314</v>
      </c>
      <c r="G3" s="11">
        <v>43.439560439560438</v>
      </c>
      <c r="H3" s="11">
        <v>43.384615384615387</v>
      </c>
      <c r="I3" s="11">
        <v>43.560439560439562</v>
      </c>
      <c r="J3" s="11">
        <v>45.373626373626372</v>
      </c>
      <c r="K3" s="11">
        <v>48.137362637362635</v>
      </c>
      <c r="L3" s="11">
        <v>49.07692307692308</v>
      </c>
      <c r="M3" s="11">
        <v>48.302197802197803</v>
      </c>
      <c r="N3" s="11">
        <v>47.005494505494504</v>
      </c>
      <c r="O3" s="11">
        <v>47.64835164835165</v>
      </c>
      <c r="P3" s="11">
        <v>47.950549450549453</v>
      </c>
      <c r="Q3" s="11">
        <v>48.274725274725277</v>
      </c>
      <c r="R3" s="11">
        <v>47.565934065934066</v>
      </c>
      <c r="S3" s="11">
        <v>47.395604395604394</v>
      </c>
      <c r="T3" s="11">
        <v>47</v>
      </c>
      <c r="U3" s="11">
        <v>49.945054945054942</v>
      </c>
      <c r="V3" s="11">
        <v>57.417582417582416</v>
      </c>
      <c r="W3" s="11">
        <v>62.208791208791212</v>
      </c>
      <c r="X3" s="11">
        <v>60.637362637362635</v>
      </c>
      <c r="Y3" s="11">
        <v>56.96153846153846</v>
      </c>
      <c r="Z3" s="11">
        <v>53.934065934065934</v>
      </c>
      <c r="AA3" s="11">
        <v>49.934065934065934</v>
      </c>
      <c r="AB3" s="11">
        <v>48.368131868131869</v>
      </c>
    </row>
    <row r="4" spans="1:29" x14ac:dyDescent="0.35">
      <c r="A4" s="12" t="s">
        <v>54</v>
      </c>
      <c r="B4" s="12">
        <v>0.78258655804480648</v>
      </c>
      <c r="C4" s="12" t="s">
        <v>161</v>
      </c>
      <c r="D4" s="12" t="s">
        <v>148</v>
      </c>
      <c r="E4" s="18">
        <v>14.923076923076923</v>
      </c>
      <c r="F4" s="18">
        <v>14.725274725274724</v>
      </c>
      <c r="G4" s="18">
        <v>14.813186813186814</v>
      </c>
      <c r="H4" s="18">
        <v>14.780219780219781</v>
      </c>
      <c r="I4" s="18">
        <v>14.846153846153847</v>
      </c>
      <c r="J4" s="18">
        <v>14.549450549450549</v>
      </c>
      <c r="K4" s="18">
        <v>13.021978021978022</v>
      </c>
      <c r="L4" s="18">
        <v>12.703296703296703</v>
      </c>
      <c r="M4" s="18">
        <v>12.340659340659341</v>
      </c>
      <c r="N4" s="18">
        <v>12.395604395604396</v>
      </c>
      <c r="O4" s="18">
        <v>12.538461538461538</v>
      </c>
      <c r="P4" s="18">
        <v>12.406593406593407</v>
      </c>
      <c r="Q4" s="18">
        <v>11.593406593406593</v>
      </c>
      <c r="R4" s="18">
        <v>11.12087912087912</v>
      </c>
      <c r="S4" s="18">
        <v>12.263736263736265</v>
      </c>
      <c r="T4" s="18">
        <v>13.87912087912088</v>
      </c>
      <c r="U4" s="18">
        <v>14.923076923076923</v>
      </c>
      <c r="V4" s="18">
        <v>14.274725274725276</v>
      </c>
      <c r="W4" s="18">
        <v>13.362637362637363</v>
      </c>
      <c r="X4" s="18">
        <v>13.208791208791208</v>
      </c>
      <c r="Y4" s="18">
        <v>14.23076923076923</v>
      </c>
      <c r="Z4" s="18">
        <v>15.219780219780219</v>
      </c>
      <c r="AA4" s="18">
        <v>16.032967032967033</v>
      </c>
      <c r="AB4" s="18">
        <v>15.978021978021978</v>
      </c>
    </row>
    <row r="5" spans="1:29" x14ac:dyDescent="0.35">
      <c r="A5" s="12" t="s">
        <v>56</v>
      </c>
      <c r="B5" s="12">
        <v>0.8046625766871166</v>
      </c>
      <c r="C5" s="12" t="s">
        <v>162</v>
      </c>
      <c r="D5" s="12" t="s">
        <v>56</v>
      </c>
      <c r="E5" s="18">
        <v>39.395604395604394</v>
      </c>
      <c r="F5" s="18">
        <v>38.170329670329672</v>
      </c>
      <c r="G5" s="18">
        <v>37.362637362637365</v>
      </c>
      <c r="H5" s="18">
        <v>38.598901098901102</v>
      </c>
      <c r="I5" s="18">
        <v>39.472527472527474</v>
      </c>
      <c r="J5" s="18">
        <v>41.18681318681319</v>
      </c>
      <c r="K5" s="18">
        <v>41.978021978021978</v>
      </c>
      <c r="L5" s="18">
        <v>42.439560439560438</v>
      </c>
      <c r="M5" s="18">
        <v>48.192307692307693</v>
      </c>
      <c r="N5" s="18">
        <v>50.450549450549453</v>
      </c>
      <c r="O5" s="18">
        <v>49.126373626373628</v>
      </c>
      <c r="P5" s="18">
        <v>48.670329670329672</v>
      </c>
      <c r="Q5" s="18">
        <v>45.478021978021978</v>
      </c>
      <c r="R5" s="18">
        <v>43.769230769230766</v>
      </c>
      <c r="S5" s="18">
        <v>48.175824175824175</v>
      </c>
      <c r="T5" s="18">
        <v>49.879120879120876</v>
      </c>
      <c r="U5" s="18">
        <v>49.285714285714285</v>
      </c>
      <c r="V5" s="18">
        <v>49.703296703296701</v>
      </c>
      <c r="W5" s="18">
        <v>49.368131868131869</v>
      </c>
      <c r="X5" s="18">
        <v>45.802197802197803</v>
      </c>
      <c r="Y5" s="18">
        <v>44.049450549450547</v>
      </c>
      <c r="Z5" s="18">
        <v>42.071428571428569</v>
      </c>
      <c r="AA5" s="18">
        <v>41.565934065934073</v>
      </c>
      <c r="AB5" s="18">
        <v>40.978021978021978</v>
      </c>
    </row>
    <row r="6" spans="1:29" x14ac:dyDescent="0.35">
      <c r="A6" s="12" t="s">
        <v>56</v>
      </c>
      <c r="B6" s="12">
        <v>0.8685868586858686</v>
      </c>
      <c r="C6" s="12" t="s">
        <v>163</v>
      </c>
      <c r="D6" s="12" t="s">
        <v>56</v>
      </c>
      <c r="E6" s="18">
        <v>106.91208791208791</v>
      </c>
      <c r="F6" s="18">
        <v>103.53296703296704</v>
      </c>
      <c r="G6" s="18">
        <v>103.45604395604396</v>
      </c>
      <c r="H6" s="18">
        <v>104.95054945054945</v>
      </c>
      <c r="I6" s="18">
        <v>107.12637362637362</v>
      </c>
      <c r="J6" s="18">
        <v>109.50549450549451</v>
      </c>
      <c r="K6" s="18">
        <v>112.44505494505495</v>
      </c>
      <c r="L6" s="18">
        <v>114.51098901098901</v>
      </c>
      <c r="M6" s="18">
        <v>130.21978021978023</v>
      </c>
      <c r="N6" s="18">
        <v>138.05494505494505</v>
      </c>
      <c r="O6" s="18">
        <v>136.69780219780219</v>
      </c>
      <c r="P6" s="18">
        <v>134.50549450549451</v>
      </c>
      <c r="Q6" s="18">
        <v>129.71978021978023</v>
      </c>
      <c r="R6" s="18">
        <v>125.29120879120879</v>
      </c>
      <c r="S6" s="18">
        <v>131.36813186813185</v>
      </c>
      <c r="T6" s="18">
        <v>129.02197802197801</v>
      </c>
      <c r="U6" s="18">
        <v>132.58791208791209</v>
      </c>
      <c r="V6" s="18">
        <v>131.24175824175825</v>
      </c>
      <c r="W6" s="18">
        <v>130.14835164835165</v>
      </c>
      <c r="X6" s="18">
        <v>121.56043956043956</v>
      </c>
      <c r="Y6" s="18">
        <v>117.65384615384616</v>
      </c>
      <c r="Z6" s="18">
        <v>114.81868131868131</v>
      </c>
      <c r="AA6" s="18">
        <v>112.26373626373626</v>
      </c>
      <c r="AB6" s="18">
        <v>109.12087912087912</v>
      </c>
    </row>
    <row r="7" spans="1:29" x14ac:dyDescent="0.35">
      <c r="A7" s="12" t="s">
        <v>56</v>
      </c>
      <c r="B7" s="12">
        <v>0.94765840220385678</v>
      </c>
      <c r="C7" s="12" t="s">
        <v>164</v>
      </c>
      <c r="D7" s="12" t="s">
        <v>58</v>
      </c>
      <c r="E7" s="18">
        <v>14.950549450549451</v>
      </c>
      <c r="F7" s="18">
        <v>12.186813186813186</v>
      </c>
      <c r="G7" s="18">
        <v>16.131868131868131</v>
      </c>
      <c r="H7" s="18">
        <v>16.912087912087912</v>
      </c>
      <c r="I7" s="18">
        <v>17.829670329670328</v>
      </c>
      <c r="J7" s="18">
        <v>18.835164835164836</v>
      </c>
      <c r="K7" s="18">
        <v>20.03846153846154</v>
      </c>
      <c r="L7" s="18">
        <v>21.384615384615383</v>
      </c>
      <c r="M7" s="18">
        <v>22.093406593406595</v>
      </c>
      <c r="N7" s="18">
        <v>23.335164835164836</v>
      </c>
      <c r="O7" s="18">
        <v>23.159340659340661</v>
      </c>
      <c r="P7" s="18">
        <v>23.675824175824175</v>
      </c>
      <c r="Q7" s="18">
        <v>23.23076923076923</v>
      </c>
      <c r="R7" s="18">
        <v>23.439560439560438</v>
      </c>
      <c r="S7" s="18">
        <v>23.890109890109891</v>
      </c>
      <c r="T7" s="18">
        <v>24.681318681318682</v>
      </c>
      <c r="U7" s="18">
        <v>24.478021978021978</v>
      </c>
      <c r="V7" s="18">
        <v>22.467032967032967</v>
      </c>
      <c r="W7" s="18">
        <v>20.390109890109891</v>
      </c>
      <c r="X7" s="18">
        <v>19.159340659340661</v>
      </c>
      <c r="Y7" s="18">
        <v>18.016483516483518</v>
      </c>
      <c r="Z7" s="18">
        <v>17.082417582417584</v>
      </c>
      <c r="AA7" s="18">
        <v>16.104395604395606</v>
      </c>
      <c r="AB7" s="18">
        <v>15.390109890109891</v>
      </c>
    </row>
    <row r="8" spans="1:29" x14ac:dyDescent="0.35">
      <c r="A8" s="12" t="s">
        <v>68</v>
      </c>
      <c r="B8" s="12">
        <v>1</v>
      </c>
      <c r="C8" s="12" t="s">
        <v>165</v>
      </c>
      <c r="D8" s="12" t="s">
        <v>68</v>
      </c>
      <c r="E8" s="18">
        <v>40.46153846153846</v>
      </c>
      <c r="F8" s="18">
        <v>40.263736263736263</v>
      </c>
      <c r="G8" s="18">
        <v>39.730769230769234</v>
      </c>
      <c r="H8" s="18">
        <v>40.318681318681321</v>
      </c>
      <c r="I8" s="18">
        <v>39.873626373626372</v>
      </c>
      <c r="J8" s="18">
        <v>40.53846153846154</v>
      </c>
      <c r="K8" s="18">
        <v>40.109890109890109</v>
      </c>
      <c r="L8" s="18">
        <v>34.747252747252745</v>
      </c>
      <c r="M8" s="18">
        <v>35.983516483516482</v>
      </c>
      <c r="N8" s="18">
        <v>37.670329670329672</v>
      </c>
      <c r="O8" s="18">
        <v>38.467032967032964</v>
      </c>
      <c r="P8" s="18">
        <v>38.653846153846153</v>
      </c>
      <c r="Q8" s="18">
        <v>39.736263736263737</v>
      </c>
      <c r="R8" s="18">
        <v>40.197802197802197</v>
      </c>
      <c r="S8" s="18">
        <v>40.379120879120876</v>
      </c>
      <c r="T8" s="18">
        <v>41.401098901098898</v>
      </c>
      <c r="U8" s="18">
        <v>41.208791208791212</v>
      </c>
      <c r="V8" s="18">
        <v>41.780219780219781</v>
      </c>
      <c r="W8" s="18">
        <v>40.263736263736263</v>
      </c>
      <c r="X8" s="18">
        <v>38.445054945054942</v>
      </c>
      <c r="Y8" s="18">
        <v>39.637362637362635</v>
      </c>
      <c r="Z8" s="18">
        <v>40.912087912087912</v>
      </c>
      <c r="AA8" s="18">
        <v>40.604395604395606</v>
      </c>
      <c r="AB8" s="18">
        <v>40.395604395604394</v>
      </c>
    </row>
    <row r="9" spans="1:29" x14ac:dyDescent="0.35">
      <c r="A9" s="12" t="s">
        <v>68</v>
      </c>
      <c r="B9" s="12">
        <v>1</v>
      </c>
      <c r="C9" s="12" t="s">
        <v>166</v>
      </c>
      <c r="D9" s="12" t="s">
        <v>68</v>
      </c>
      <c r="E9" s="18">
        <v>24.868131868131869</v>
      </c>
      <c r="F9" s="18">
        <v>24.895604395604394</v>
      </c>
      <c r="G9" s="18">
        <v>25.049450549450551</v>
      </c>
      <c r="H9" s="18">
        <v>24.494505494505493</v>
      </c>
      <c r="I9" s="18">
        <v>24.807692307692307</v>
      </c>
      <c r="J9" s="18">
        <v>24.96153846153846</v>
      </c>
      <c r="K9" s="18">
        <v>24.467032967032967</v>
      </c>
      <c r="L9" s="18">
        <v>25.280219780219781</v>
      </c>
      <c r="M9" s="18">
        <v>25.384615384615383</v>
      </c>
      <c r="N9" s="18">
        <v>24.829670329670328</v>
      </c>
      <c r="O9" s="18">
        <v>24.664835164835164</v>
      </c>
      <c r="P9" s="18">
        <v>25.807692307692307</v>
      </c>
      <c r="Q9" s="18">
        <v>26.186813186813186</v>
      </c>
      <c r="R9" s="18">
        <v>25.010989010989011</v>
      </c>
      <c r="S9" s="18">
        <v>25.098901098901099</v>
      </c>
      <c r="T9" s="18">
        <v>25.703296703296704</v>
      </c>
      <c r="U9" s="18">
        <v>26.010989010989011</v>
      </c>
      <c r="V9" s="18">
        <v>26.346153846153847</v>
      </c>
      <c r="W9" s="18">
        <v>26.785714285714285</v>
      </c>
      <c r="X9" s="18">
        <v>26.423076923076923</v>
      </c>
      <c r="Y9" s="18">
        <v>26.082417582417584</v>
      </c>
      <c r="Z9" s="18">
        <v>26</v>
      </c>
      <c r="AA9" s="18">
        <v>26.14835164835165</v>
      </c>
      <c r="AB9" s="18">
        <v>25.494505494505493</v>
      </c>
    </row>
    <row r="10" spans="1:29" x14ac:dyDescent="0.35">
      <c r="A10" s="12" t="s">
        <v>35</v>
      </c>
      <c r="B10" s="12">
        <v>0.80796252927400469</v>
      </c>
      <c r="C10" s="12"/>
      <c r="D10" s="12" t="s">
        <v>35</v>
      </c>
      <c r="E10" s="18">
        <v>35.81318681318681</v>
      </c>
      <c r="F10" s="18">
        <v>35.664835164835168</v>
      </c>
      <c r="G10" s="18">
        <v>35.752747252747255</v>
      </c>
      <c r="H10" s="18">
        <v>35.379120879120876</v>
      </c>
      <c r="I10" s="18">
        <v>35.653846153846153</v>
      </c>
      <c r="J10" s="18">
        <v>35.445054945054942</v>
      </c>
      <c r="K10" s="18">
        <v>34.884615384615387</v>
      </c>
      <c r="L10" s="18">
        <v>35.35164835164835</v>
      </c>
      <c r="M10" s="18">
        <v>37.093406593406591</v>
      </c>
      <c r="N10" s="18">
        <v>37.68681318681319</v>
      </c>
      <c r="O10" s="18">
        <v>39.285714285714285</v>
      </c>
      <c r="P10" s="18">
        <v>39.142857142857146</v>
      </c>
      <c r="Q10" s="18">
        <v>38.236263736263737</v>
      </c>
      <c r="R10" s="18">
        <v>38.412087912087912</v>
      </c>
      <c r="S10" s="18">
        <v>38.049450549450547</v>
      </c>
      <c r="T10" s="18">
        <v>37.653846153846153</v>
      </c>
      <c r="U10" s="18">
        <v>37.46153846153846</v>
      </c>
      <c r="V10" s="18">
        <v>37.181318681318679</v>
      </c>
      <c r="W10" s="18">
        <v>34.983516483516482</v>
      </c>
      <c r="X10" s="18">
        <v>33.324175824175825</v>
      </c>
      <c r="Y10" s="18">
        <v>32.939560439560438</v>
      </c>
      <c r="Z10" s="18">
        <v>33.972527472527474</v>
      </c>
      <c r="AA10" s="18">
        <v>35.104395604395606</v>
      </c>
      <c r="AB10" s="18">
        <v>36.027472527472526</v>
      </c>
    </row>
    <row r="11" spans="1:29" x14ac:dyDescent="0.35">
      <c r="A11" s="12" t="s">
        <v>56</v>
      </c>
      <c r="B11" s="12">
        <v>0.96660808435852374</v>
      </c>
      <c r="C11" s="12" t="s">
        <v>167</v>
      </c>
      <c r="D11" s="12" t="s">
        <v>58</v>
      </c>
      <c r="E11" s="18">
        <v>17.818681318681318</v>
      </c>
      <c r="F11" s="18">
        <v>0</v>
      </c>
      <c r="G11" s="18">
        <v>19.043956043956044</v>
      </c>
      <c r="H11" s="18">
        <v>20.340659340659343</v>
      </c>
      <c r="I11" s="18">
        <v>22.03846153846154</v>
      </c>
      <c r="J11" s="18">
        <v>23.967032967032967</v>
      </c>
      <c r="K11" s="18">
        <v>26.456043956043956</v>
      </c>
      <c r="L11" s="18">
        <v>29.26923076923077</v>
      </c>
      <c r="M11" s="18">
        <v>28.153846153846153</v>
      </c>
      <c r="N11" s="18">
        <v>25.280219780219781</v>
      </c>
      <c r="O11" s="18">
        <v>23.131868131868131</v>
      </c>
      <c r="P11" s="18">
        <v>22.236263736263737</v>
      </c>
      <c r="Q11" s="18">
        <v>21.692307692307693</v>
      </c>
      <c r="R11" s="18">
        <v>21.593406593406595</v>
      </c>
      <c r="S11" s="18">
        <v>21.521978021978022</v>
      </c>
      <c r="T11" s="18">
        <v>21.593406593406595</v>
      </c>
      <c r="U11" s="18">
        <v>22.532967032967033</v>
      </c>
      <c r="V11" s="18">
        <v>25.23076923076923</v>
      </c>
      <c r="W11" s="18">
        <v>27.313186813186814</v>
      </c>
      <c r="X11" s="18">
        <v>26.846153846153847</v>
      </c>
      <c r="Y11" s="18">
        <v>24.945054945054945</v>
      </c>
      <c r="Z11" s="18">
        <v>22.994505494505493</v>
      </c>
      <c r="AA11" s="18">
        <v>21.098901098901099</v>
      </c>
      <c r="AB11" s="18">
        <v>19.071428571428573</v>
      </c>
    </row>
    <row r="12" spans="1:29" x14ac:dyDescent="0.35">
      <c r="A12" s="12" t="s">
        <v>29</v>
      </c>
      <c r="B12" s="12">
        <v>0.88218390804597702</v>
      </c>
      <c r="C12" s="12" t="s">
        <v>128</v>
      </c>
      <c r="D12" s="12" t="s">
        <v>29</v>
      </c>
      <c r="E12" s="18">
        <v>56.18681318681319</v>
      </c>
      <c r="F12" s="18">
        <v>55.829670329670328</v>
      </c>
      <c r="G12" s="18">
        <v>56.46153846153846</v>
      </c>
      <c r="H12" s="18">
        <v>56.5</v>
      </c>
      <c r="I12" s="18">
        <v>56.549450549450547</v>
      </c>
      <c r="J12" s="18">
        <v>57.406593406593409</v>
      </c>
      <c r="K12" s="18">
        <v>57.42307692307692</v>
      </c>
      <c r="L12" s="18">
        <v>59.346153846153847</v>
      </c>
      <c r="M12" s="18">
        <v>60.153846153846153</v>
      </c>
      <c r="N12" s="18">
        <v>60.049450549450547</v>
      </c>
      <c r="O12" s="18">
        <v>60.631868131868131</v>
      </c>
      <c r="P12" s="18">
        <v>59.598901098901102</v>
      </c>
      <c r="Q12" s="18">
        <v>58.494505494505496</v>
      </c>
      <c r="R12" s="18">
        <v>58.840659340659343</v>
      </c>
      <c r="S12" s="18">
        <v>59.818681318681321</v>
      </c>
      <c r="T12" s="18">
        <v>60.395604395604394</v>
      </c>
      <c r="U12" s="18">
        <v>59.681318681318679</v>
      </c>
      <c r="V12" s="18">
        <v>57.565934065934066</v>
      </c>
      <c r="W12" s="18">
        <v>58.719780219780219</v>
      </c>
      <c r="X12" s="18">
        <v>57.219780219780219</v>
      </c>
      <c r="Y12" s="18">
        <v>57.532967032967036</v>
      </c>
      <c r="Z12" s="18">
        <v>57.142857142857146</v>
      </c>
      <c r="AA12" s="18">
        <v>57.571428571428569</v>
      </c>
      <c r="AB12" s="18">
        <v>58.137362637362635</v>
      </c>
    </row>
    <row r="14" spans="1:29" x14ac:dyDescent="0.35">
      <c r="B14" s="22">
        <f>SUM(B2:B12)</f>
        <v>9.6730774614919017</v>
      </c>
      <c r="C14" s="1"/>
      <c r="D14" s="1"/>
      <c r="E14" s="23">
        <f>SUMPRODUCT(E2:E12,$B$2:$B$12)/$B$14</f>
        <v>37.082781725633367</v>
      </c>
      <c r="F14" s="23">
        <f>SUMPRODUCT(F2:F12,$B$2:$B$12)/$B$14</f>
        <v>34.403107722806219</v>
      </c>
      <c r="G14" s="23">
        <f t="shared" ref="G14:AB14" si="0">SUMPRODUCT(G2:G12,$B$2:$B$12)/$B$14</f>
        <v>36.584789796002021</v>
      </c>
      <c r="H14" s="23">
        <f t="shared" si="0"/>
        <v>37.070107426991626</v>
      </c>
      <c r="I14" s="23">
        <f t="shared" si="0"/>
        <v>37.587677367347773</v>
      </c>
      <c r="J14" s="23">
        <f t="shared" si="0"/>
        <v>38.408322375882776</v>
      </c>
      <c r="K14" s="23">
        <f t="shared" si="0"/>
        <v>38.93198272791507</v>
      </c>
      <c r="L14" s="23">
        <f t="shared" si="0"/>
        <v>39.172882917024701</v>
      </c>
      <c r="M14" s="23">
        <f t="shared" si="0"/>
        <v>41.287931738937552</v>
      </c>
      <c r="N14" s="23">
        <f t="shared" si="0"/>
        <v>42.003440212796789</v>
      </c>
      <c r="O14" s="23">
        <f t="shared" si="0"/>
        <v>42.122692302449607</v>
      </c>
      <c r="P14" s="23">
        <f t="shared" si="0"/>
        <v>41.89845801424331</v>
      </c>
      <c r="Q14" s="23">
        <f t="shared" si="0"/>
        <v>40.989170162991456</v>
      </c>
      <c r="R14" s="23">
        <f t="shared" si="0"/>
        <v>40.314564159794372</v>
      </c>
      <c r="S14" s="23">
        <f t="shared" si="0"/>
        <v>41.368027358185003</v>
      </c>
      <c r="T14" s="23">
        <f t="shared" si="0"/>
        <v>41.718496140863593</v>
      </c>
      <c r="U14" s="23">
        <f t="shared" si="0"/>
        <v>42.45876357122625</v>
      </c>
      <c r="V14" s="23">
        <f t="shared" si="0"/>
        <v>42.66913952221141</v>
      </c>
      <c r="W14" s="23">
        <f t="shared" si="0"/>
        <v>42.637186736010527</v>
      </c>
      <c r="X14" s="23">
        <f t="shared" si="0"/>
        <v>40.648952413470688</v>
      </c>
      <c r="Y14" s="23">
        <f t="shared" si="0"/>
        <v>39.788682053007982</v>
      </c>
      <c r="Z14" s="23">
        <f t="shared" si="0"/>
        <v>39.170869991752546</v>
      </c>
      <c r="AA14" s="23">
        <f t="shared" si="0"/>
        <v>38.569250840483328</v>
      </c>
      <c r="AB14" s="23">
        <f t="shared" si="0"/>
        <v>37.908822642357457</v>
      </c>
      <c r="AC14" s="24">
        <f>MAX(E14:AB14)</f>
        <v>42.66913952221141</v>
      </c>
    </row>
    <row r="15" spans="1:29" x14ac:dyDescent="0.35">
      <c r="B15" s="1"/>
      <c r="C15" s="1"/>
      <c r="D15" s="1"/>
      <c r="E15" s="25">
        <f>E14/$AC$14</f>
        <v>0.86907732710030239</v>
      </c>
      <c r="F15" s="25">
        <f t="shared" ref="F15:AB15" si="1">F14/$AC$14</f>
        <v>0.80627610746398315</v>
      </c>
      <c r="G15" s="25">
        <f t="shared" si="1"/>
        <v>0.85740631767270159</v>
      </c>
      <c r="H15" s="25">
        <f t="shared" si="1"/>
        <v>0.86878029044140415</v>
      </c>
      <c r="I15" s="25">
        <f t="shared" si="1"/>
        <v>0.88091013290252829</v>
      </c>
      <c r="J15" s="25">
        <f t="shared" si="1"/>
        <v>0.90014288560680566</v>
      </c>
      <c r="K15" s="25">
        <f t="shared" si="1"/>
        <v>0.91241546381897476</v>
      </c>
      <c r="L15" s="25">
        <f t="shared" si="1"/>
        <v>0.9180612347861683</v>
      </c>
      <c r="M15" s="25">
        <f t="shared" si="1"/>
        <v>0.96762981867598075</v>
      </c>
      <c r="N15" s="25">
        <f t="shared" si="1"/>
        <v>0.98439857665589692</v>
      </c>
      <c r="O15" s="25">
        <f t="shared" si="1"/>
        <v>0.98719338552685487</v>
      </c>
      <c r="P15" s="25">
        <f t="shared" si="1"/>
        <v>0.98193819897476675</v>
      </c>
      <c r="Q15" s="25">
        <f t="shared" si="1"/>
        <v>0.96062800004801019</v>
      </c>
      <c r="R15" s="25">
        <f t="shared" si="1"/>
        <v>0.94481783816635523</v>
      </c>
      <c r="S15" s="25">
        <f t="shared" si="1"/>
        <v>0.96950695095810135</v>
      </c>
      <c r="T15" s="25">
        <f t="shared" si="1"/>
        <v>0.97772058700989362</v>
      </c>
      <c r="U15" s="25">
        <f t="shared" si="1"/>
        <v>0.99506959940273343</v>
      </c>
      <c r="V15" s="25">
        <f t="shared" si="1"/>
        <v>1</v>
      </c>
      <c r="W15" s="25">
        <f t="shared" si="1"/>
        <v>0.99925114997493092</v>
      </c>
      <c r="X15" s="25">
        <f t="shared" si="1"/>
        <v>0.95265460866186169</v>
      </c>
      <c r="Y15" s="25">
        <f t="shared" si="1"/>
        <v>0.93249319059494962</v>
      </c>
      <c r="Z15" s="25">
        <f t="shared" si="1"/>
        <v>0.91801405958426141</v>
      </c>
      <c r="AA15" s="25">
        <f t="shared" si="1"/>
        <v>0.90391442790652277</v>
      </c>
      <c r="AB15" s="25">
        <f t="shared" si="1"/>
        <v>0.88843653907349196</v>
      </c>
    </row>
    <row r="16" spans="1:29" x14ac:dyDescent="0.35">
      <c r="B16" s="13"/>
      <c r="C16" s="13"/>
      <c r="D16" s="13"/>
      <c r="E16" s="13"/>
      <c r="F16" s="13"/>
    </row>
    <row r="18" spans="1:6" x14ac:dyDescent="0.35">
      <c r="B18" s="13"/>
      <c r="C18" s="13"/>
      <c r="D18" s="13"/>
      <c r="E18" s="13"/>
      <c r="F18" s="13"/>
    </row>
    <row r="19" spans="1:6" x14ac:dyDescent="0.35">
      <c r="B19" s="13"/>
      <c r="C19" s="13"/>
      <c r="D19" s="13"/>
      <c r="E19" s="13"/>
      <c r="F19" s="13"/>
    </row>
    <row r="20" spans="1:6" x14ac:dyDescent="0.35">
      <c r="B20" s="13"/>
      <c r="C20" s="13"/>
      <c r="D20" s="13"/>
      <c r="E20" s="13"/>
      <c r="F20" s="13"/>
    </row>
    <row r="22" spans="1:6" x14ac:dyDescent="0.35">
      <c r="B22" s="13"/>
      <c r="C22" s="13"/>
      <c r="D22" s="13"/>
      <c r="E22" s="13"/>
      <c r="F22" s="13"/>
    </row>
    <row r="23" spans="1:6" x14ac:dyDescent="0.35">
      <c r="B23" s="13"/>
      <c r="C23" s="13"/>
      <c r="D23" s="13"/>
      <c r="E23" s="13"/>
      <c r="F23" s="13"/>
    </row>
    <row r="24" spans="1:6" x14ac:dyDescent="0.35">
      <c r="B24" s="13"/>
      <c r="C24" s="13"/>
      <c r="D24" s="13"/>
      <c r="E24" s="13"/>
      <c r="F24" s="13"/>
    </row>
    <row r="26" spans="1:6" x14ac:dyDescent="0.35">
      <c r="B26" s="13"/>
      <c r="C26" s="13"/>
      <c r="D26" s="13"/>
      <c r="E26" s="13"/>
      <c r="F26" s="13"/>
    </row>
    <row r="27" spans="1:6" x14ac:dyDescent="0.35">
      <c r="B27" s="13"/>
      <c r="C27" s="13"/>
      <c r="D27" s="13"/>
      <c r="E27" s="13"/>
      <c r="F27" s="13"/>
    </row>
    <row r="28" spans="1:6" x14ac:dyDescent="0.35">
      <c r="B28" s="13"/>
      <c r="C28" s="13"/>
      <c r="D28" s="13"/>
      <c r="E28" s="13"/>
      <c r="F28" s="13"/>
    </row>
    <row r="30" spans="1:6" x14ac:dyDescent="0.35">
      <c r="B30" s="13"/>
      <c r="C30" s="13"/>
      <c r="D30" s="13"/>
      <c r="E30" s="13"/>
      <c r="F30" s="13"/>
    </row>
    <row r="31" spans="1:6" x14ac:dyDescent="0.35">
      <c r="A31" s="13"/>
      <c r="B31" s="13"/>
      <c r="C31" s="13"/>
      <c r="D31" s="13"/>
      <c r="E31" s="13"/>
      <c r="F31" s="13"/>
    </row>
    <row r="32" spans="1:6" x14ac:dyDescent="0.35">
      <c r="A32" s="13"/>
      <c r="B32" s="13"/>
      <c r="C32" s="13"/>
      <c r="D32" s="13"/>
      <c r="E32" s="13"/>
      <c r="F32" s="13"/>
    </row>
    <row r="34" spans="1:6" x14ac:dyDescent="0.35">
      <c r="A34" s="14"/>
      <c r="B34" s="14"/>
      <c r="C34" s="14"/>
      <c r="D34" s="14"/>
      <c r="E34" s="14"/>
      <c r="F34" s="14"/>
    </row>
    <row r="35" spans="1:6" x14ac:dyDescent="0.35">
      <c r="B35" s="14"/>
      <c r="C35" s="14"/>
      <c r="D35" s="14"/>
      <c r="E35" s="14"/>
      <c r="F35" s="14"/>
    </row>
    <row r="36" spans="1:6" x14ac:dyDescent="0.35">
      <c r="B36" s="14"/>
      <c r="C36" s="14"/>
      <c r="D36" s="14"/>
      <c r="E36" s="14"/>
      <c r="F36" s="14"/>
    </row>
    <row r="38" spans="1:6" x14ac:dyDescent="0.35">
      <c r="B38" s="13"/>
      <c r="C38" s="13"/>
      <c r="D38" s="13"/>
      <c r="E38" s="13"/>
      <c r="F38" s="13"/>
    </row>
    <row r="39" spans="1:6" x14ac:dyDescent="0.35">
      <c r="B39" s="13"/>
      <c r="C39" s="13"/>
      <c r="D39" s="13"/>
      <c r="E39" s="13"/>
      <c r="F39" s="13"/>
    </row>
    <row r="40" spans="1:6" x14ac:dyDescent="0.35">
      <c r="B40" s="13"/>
      <c r="C40" s="13"/>
      <c r="D40" s="13"/>
      <c r="E40" s="13"/>
      <c r="F40" s="13"/>
    </row>
    <row r="42" spans="1:6" x14ac:dyDescent="0.35">
      <c r="B42" s="13"/>
      <c r="C42" s="13"/>
      <c r="D42" s="13"/>
      <c r="E42" s="13"/>
      <c r="F42" s="13"/>
    </row>
    <row r="43" spans="1:6" x14ac:dyDescent="0.35">
      <c r="B43" s="13"/>
      <c r="C43" s="13"/>
      <c r="D43" s="13"/>
      <c r="E43" s="13"/>
      <c r="F43" s="13"/>
    </row>
    <row r="44" spans="1:6" x14ac:dyDescent="0.35">
      <c r="B44" s="13"/>
      <c r="C44" s="13"/>
      <c r="D44" s="13"/>
      <c r="E44" s="13"/>
      <c r="F44" s="13"/>
    </row>
  </sheetData>
  <pageMargins left="0.7" right="0.7" top="0.75" bottom="0.75" header="0.3" footer="0.3"/>
  <pageSetup orientation="portrait" horizontalDpi="90" verticalDpi="9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788FA-74AD-4D12-A825-F0B2B1EABD40}">
  <dimension ref="A1:AC48"/>
  <sheetViews>
    <sheetView topLeftCell="J1" workbookViewId="0">
      <selection activeCell="E16" sqref="E16:AB16"/>
    </sheetView>
  </sheetViews>
  <sheetFormatPr defaultRowHeight="14.5" x14ac:dyDescent="0.35"/>
  <cols>
    <col min="1" max="1" width="10.7265625" bestFit="1" customWidth="1"/>
    <col min="3" max="3" width="18.1796875" bestFit="1" customWidth="1"/>
    <col min="4" max="4" width="11.1796875" bestFit="1" customWidth="1"/>
  </cols>
  <sheetData>
    <row r="1" spans="1:29" ht="39.5" x14ac:dyDescent="0.35">
      <c r="A1" s="9" t="s">
        <v>0</v>
      </c>
      <c r="B1" s="10" t="s">
        <v>1</v>
      </c>
      <c r="C1" s="7" t="s">
        <v>2</v>
      </c>
      <c r="D1" s="7" t="s">
        <v>3</v>
      </c>
      <c r="E1" s="8">
        <v>1</v>
      </c>
      <c r="F1" s="8">
        <v>2</v>
      </c>
      <c r="G1" s="8">
        <v>3</v>
      </c>
      <c r="H1" s="8">
        <v>4</v>
      </c>
      <c r="I1" s="8">
        <v>5</v>
      </c>
      <c r="J1" s="8">
        <v>6</v>
      </c>
      <c r="K1" s="8">
        <v>7</v>
      </c>
      <c r="L1" s="8">
        <v>8</v>
      </c>
      <c r="M1" s="8">
        <v>9</v>
      </c>
      <c r="N1" s="8">
        <v>10</v>
      </c>
      <c r="O1" s="8">
        <v>11</v>
      </c>
      <c r="P1" s="8">
        <v>12</v>
      </c>
      <c r="Q1" s="8">
        <v>13</v>
      </c>
      <c r="R1" s="8">
        <v>14</v>
      </c>
      <c r="S1" s="8">
        <v>15</v>
      </c>
      <c r="T1" s="8">
        <v>16</v>
      </c>
      <c r="U1" s="8">
        <v>17</v>
      </c>
      <c r="V1" s="8">
        <v>18</v>
      </c>
      <c r="W1" s="8">
        <v>19</v>
      </c>
      <c r="X1" s="8">
        <v>20</v>
      </c>
      <c r="Y1" s="8">
        <v>21</v>
      </c>
      <c r="Z1" s="8">
        <v>22</v>
      </c>
      <c r="AA1" s="8">
        <v>23</v>
      </c>
      <c r="AB1" s="8">
        <v>24</v>
      </c>
    </row>
    <row r="2" spans="1:29" x14ac:dyDescent="0.35">
      <c r="A2" s="12" t="s">
        <v>168</v>
      </c>
      <c r="B2" s="12">
        <v>1</v>
      </c>
      <c r="C2" s="12" t="s">
        <v>169</v>
      </c>
      <c r="D2" s="12" t="s">
        <v>168</v>
      </c>
      <c r="E2" s="18">
        <v>44.983516483516482</v>
      </c>
      <c r="F2" s="18">
        <v>45.181318681318679</v>
      </c>
      <c r="G2" s="11">
        <v>45.456043956043956</v>
      </c>
      <c r="H2" s="11">
        <v>46.010989010989015</v>
      </c>
      <c r="I2" s="11">
        <v>46.659340659340657</v>
      </c>
      <c r="J2" s="11">
        <v>47.906593406593409</v>
      </c>
      <c r="K2" s="11">
        <v>48.758241758241759</v>
      </c>
      <c r="L2" s="11">
        <v>45.791208791208788</v>
      </c>
      <c r="M2" s="11">
        <v>43.109890109890117</v>
      </c>
      <c r="N2" s="11">
        <v>43.126373626373628</v>
      </c>
      <c r="O2" s="11">
        <v>41.884615384615387</v>
      </c>
      <c r="P2" s="11">
        <v>41.335164835164832</v>
      </c>
      <c r="Q2" s="11">
        <v>41.126373626373628</v>
      </c>
      <c r="R2" s="11">
        <v>41.626373626373628</v>
      </c>
      <c r="S2" s="11">
        <v>41.274725274725277</v>
      </c>
      <c r="T2" s="11">
        <v>44.31318681318681</v>
      </c>
      <c r="U2" s="11">
        <v>46.472527472527474</v>
      </c>
      <c r="V2" s="11">
        <v>49.631868131868131</v>
      </c>
      <c r="W2" s="11">
        <v>49.730769230769234</v>
      </c>
      <c r="X2" s="11">
        <v>48.390109890109891</v>
      </c>
      <c r="Y2" s="11">
        <v>47.692307692307693</v>
      </c>
      <c r="Z2" s="11">
        <v>47.054945054945058</v>
      </c>
      <c r="AA2" s="11">
        <v>45.950549450549453</v>
      </c>
      <c r="AB2" s="11">
        <v>45.329670329670328</v>
      </c>
    </row>
    <row r="3" spans="1:29" x14ac:dyDescent="0.35">
      <c r="A3" s="12" t="s">
        <v>168</v>
      </c>
      <c r="B3" s="12">
        <v>1</v>
      </c>
      <c r="C3" s="12" t="s">
        <v>170</v>
      </c>
      <c r="D3" s="12" t="s">
        <v>168</v>
      </c>
      <c r="E3" s="18">
        <v>8.5439560439560438</v>
      </c>
      <c r="F3" s="18">
        <v>8.4945054945054945</v>
      </c>
      <c r="G3" s="11">
        <v>8.7362637362637372</v>
      </c>
      <c r="H3" s="11">
        <v>8.9560439560439562</v>
      </c>
      <c r="I3" s="11">
        <v>9.3736263736263741</v>
      </c>
      <c r="J3" s="11">
        <v>10.296703296703297</v>
      </c>
      <c r="K3" s="11">
        <v>11.813186813186814</v>
      </c>
      <c r="L3" s="11">
        <v>12.648351648351648</v>
      </c>
      <c r="M3" s="11">
        <v>13.043956043956044</v>
      </c>
      <c r="N3" s="11">
        <v>12.983516483516484</v>
      </c>
      <c r="O3" s="11">
        <v>12.807692307692308</v>
      </c>
      <c r="P3" s="11">
        <v>12.774725274725276</v>
      </c>
      <c r="Q3" s="11">
        <v>13.478021978021978</v>
      </c>
      <c r="R3" s="11">
        <v>13.686813186813186</v>
      </c>
      <c r="S3" s="11">
        <v>13.653846153846153</v>
      </c>
      <c r="T3" s="11">
        <v>14.203296703296703</v>
      </c>
      <c r="U3" s="11">
        <v>13.840659340659341</v>
      </c>
      <c r="V3" s="11">
        <v>11.565934065934066</v>
      </c>
      <c r="W3" s="11">
        <v>10.538461538461538</v>
      </c>
      <c r="X3" s="11">
        <v>10.054945054945055</v>
      </c>
      <c r="Y3" s="11">
        <v>9.4835164835164836</v>
      </c>
      <c r="Z3" s="11">
        <v>9.2307692307692299</v>
      </c>
      <c r="AA3" s="11">
        <v>8.9945054945054945</v>
      </c>
      <c r="AB3" s="11">
        <v>8.939560439560438</v>
      </c>
    </row>
    <row r="4" spans="1:29" x14ac:dyDescent="0.35">
      <c r="A4" s="12" t="s">
        <v>29</v>
      </c>
      <c r="B4" s="12">
        <v>1</v>
      </c>
      <c r="C4" s="12" t="s">
        <v>171</v>
      </c>
      <c r="D4" s="12" t="s">
        <v>29</v>
      </c>
      <c r="E4" s="18">
        <v>34.126373626373628</v>
      </c>
      <c r="F4" s="18">
        <v>34.236263736263737</v>
      </c>
      <c r="G4" s="18">
        <v>34.104395604395606</v>
      </c>
      <c r="H4" s="18">
        <v>34.010989010989015</v>
      </c>
      <c r="I4" s="18">
        <v>34.175824175824182</v>
      </c>
      <c r="J4" s="18">
        <v>34.230769230769234</v>
      </c>
      <c r="K4" s="18">
        <v>34.153846153846153</v>
      </c>
      <c r="L4" s="18">
        <v>34.81318681318681</v>
      </c>
      <c r="M4" s="18">
        <v>34.68681318681319</v>
      </c>
      <c r="N4" s="18">
        <v>35.478021978021978</v>
      </c>
      <c r="O4" s="18">
        <v>35.835164835164832</v>
      </c>
      <c r="P4" s="18">
        <v>35.769230769230766</v>
      </c>
      <c r="Q4" s="18">
        <v>35.362637362637365</v>
      </c>
      <c r="R4" s="18">
        <v>35.126373626373628</v>
      </c>
      <c r="S4" s="18">
        <v>35.258241758241759</v>
      </c>
      <c r="T4" s="18">
        <v>35.565934065934066</v>
      </c>
      <c r="U4" s="18">
        <v>35.258241758241759</v>
      </c>
      <c r="V4" s="18">
        <v>34.637362637362635</v>
      </c>
      <c r="W4" s="18">
        <v>34.868131868131869</v>
      </c>
      <c r="X4" s="18">
        <v>34.214285714285715</v>
      </c>
      <c r="Y4" s="18">
        <v>33.994505494505496</v>
      </c>
      <c r="Z4" s="18">
        <v>33.983516483516482</v>
      </c>
      <c r="AA4" s="18">
        <v>33.989010989010985</v>
      </c>
      <c r="AB4" s="18">
        <v>34.241758241758241</v>
      </c>
    </row>
    <row r="5" spans="1:29" x14ac:dyDescent="0.35">
      <c r="A5" s="12" t="s">
        <v>39</v>
      </c>
      <c r="B5" s="12">
        <v>1</v>
      </c>
      <c r="C5" s="12" t="s">
        <v>172</v>
      </c>
      <c r="D5" s="12" t="s">
        <v>173</v>
      </c>
      <c r="E5" s="18">
        <v>70.247252747252745</v>
      </c>
      <c r="F5" s="18">
        <v>69.912087912087912</v>
      </c>
      <c r="G5" s="18">
        <v>70.967032967032964</v>
      </c>
      <c r="H5" s="18">
        <v>71.912087912087912</v>
      </c>
      <c r="I5" s="18">
        <v>74.098901098901095</v>
      </c>
      <c r="J5" s="18">
        <v>77.104395604395606</v>
      </c>
      <c r="K5" s="18">
        <v>81.038461538461533</v>
      </c>
      <c r="L5" s="18">
        <v>88.087912087912088</v>
      </c>
      <c r="M5" s="18">
        <v>93.406593406593402</v>
      </c>
      <c r="N5" s="18">
        <v>97.950549450549445</v>
      </c>
      <c r="O5" s="18">
        <v>97.296703296703299</v>
      </c>
      <c r="P5" s="18">
        <v>97.994505494505489</v>
      </c>
      <c r="Q5" s="18">
        <v>97.857142857142861</v>
      </c>
      <c r="R5" s="18">
        <v>97.64835164835165</v>
      </c>
      <c r="S5" s="18">
        <v>95</v>
      </c>
      <c r="T5" s="18">
        <v>89.005494505494511</v>
      </c>
      <c r="U5" s="18">
        <v>66.016483516483518</v>
      </c>
      <c r="V5" s="18">
        <v>51.302197802197803</v>
      </c>
      <c r="W5" s="18">
        <v>57.302197802197803</v>
      </c>
      <c r="X5" s="18">
        <v>56.093406593406591</v>
      </c>
      <c r="Y5" s="18">
        <v>55.219780219780219</v>
      </c>
      <c r="Z5" s="18">
        <v>52.236263736263737</v>
      </c>
      <c r="AA5" s="18">
        <v>56.406593406593409</v>
      </c>
      <c r="AB5" s="18">
        <v>69.54395604395603</v>
      </c>
    </row>
    <row r="6" spans="1:29" x14ac:dyDescent="0.35">
      <c r="A6" s="12" t="s">
        <v>174</v>
      </c>
      <c r="B6" s="12">
        <v>1</v>
      </c>
      <c r="C6" s="12" t="s">
        <v>175</v>
      </c>
      <c r="D6" s="12" t="s">
        <v>43</v>
      </c>
      <c r="E6" s="18">
        <v>25.659340659340661</v>
      </c>
      <c r="F6" s="18">
        <v>24.450549450549449</v>
      </c>
      <c r="G6" s="18">
        <v>25.549450549450551</v>
      </c>
      <c r="H6" s="18">
        <v>25.87912087912088</v>
      </c>
      <c r="I6" s="18">
        <v>25.934065934065934</v>
      </c>
      <c r="J6" s="18">
        <v>25.934065934065934</v>
      </c>
      <c r="K6" s="18">
        <v>25.76923076923077</v>
      </c>
      <c r="L6" s="18">
        <v>25.824175824175825</v>
      </c>
      <c r="M6" s="18">
        <v>25.714285714285715</v>
      </c>
      <c r="N6" s="18">
        <v>25.87912087912088</v>
      </c>
      <c r="O6" s="18">
        <v>25.76923076923077</v>
      </c>
      <c r="P6" s="18">
        <v>25.824175824175825</v>
      </c>
      <c r="Q6" s="18">
        <v>25.934065934065934</v>
      </c>
      <c r="R6" s="18">
        <v>25.659340659340661</v>
      </c>
      <c r="S6" s="18">
        <v>25.329670329670328</v>
      </c>
      <c r="T6" s="18">
        <v>25.384615384615383</v>
      </c>
      <c r="U6" s="18">
        <v>25.659340659340661</v>
      </c>
      <c r="V6" s="18">
        <v>26.153846153846153</v>
      </c>
      <c r="W6" s="18">
        <v>26.593406593406595</v>
      </c>
      <c r="X6" s="18">
        <v>26.428571428571427</v>
      </c>
      <c r="Y6" s="18">
        <v>26.208791208791208</v>
      </c>
      <c r="Z6" s="18">
        <v>26.153846153846153</v>
      </c>
      <c r="AA6" s="18">
        <v>26.043956043956044</v>
      </c>
      <c r="AB6" s="18">
        <v>26.043956043956044</v>
      </c>
    </row>
    <row r="7" spans="1:29" x14ac:dyDescent="0.35">
      <c r="A7" s="12" t="s">
        <v>126</v>
      </c>
      <c r="B7" s="12">
        <v>1</v>
      </c>
      <c r="C7" s="12" t="s">
        <v>176</v>
      </c>
      <c r="D7" s="12" t="s">
        <v>43</v>
      </c>
      <c r="E7" s="18">
        <v>18.956043956043956</v>
      </c>
      <c r="F7" s="18">
        <v>14.175824175824175</v>
      </c>
      <c r="G7" s="18">
        <v>18.516483516483518</v>
      </c>
      <c r="H7" s="18">
        <v>18.901098901098901</v>
      </c>
      <c r="I7" s="18">
        <v>19.23076923076923</v>
      </c>
      <c r="J7" s="18">
        <v>19.560439560439562</v>
      </c>
      <c r="K7" s="18">
        <v>19.450549450549449</v>
      </c>
      <c r="L7" s="18">
        <v>19.945054945054945</v>
      </c>
      <c r="M7" s="18">
        <v>19.560439560439558</v>
      </c>
      <c r="N7" s="18">
        <v>19.340659340659339</v>
      </c>
      <c r="O7" s="18">
        <v>19.725274725274726</v>
      </c>
      <c r="P7" s="18">
        <v>19.560439560439562</v>
      </c>
      <c r="Q7" s="18">
        <v>20.329670329670328</v>
      </c>
      <c r="R7" s="18">
        <v>19.890109890109887</v>
      </c>
      <c r="S7" s="18">
        <v>18.35164835164835</v>
      </c>
      <c r="T7" s="18">
        <v>19.010989010989011</v>
      </c>
      <c r="U7" s="18">
        <v>18.406593406593405</v>
      </c>
      <c r="V7" s="18">
        <v>18.846153846153847</v>
      </c>
      <c r="W7" s="18">
        <v>20.384615384615383</v>
      </c>
      <c r="X7" s="18">
        <v>20.109890109890109</v>
      </c>
      <c r="Y7" s="18">
        <v>19.12087912087912</v>
      </c>
      <c r="Z7" s="18">
        <v>18.736263736263737</v>
      </c>
      <c r="AA7" s="18">
        <v>18.021978021978022</v>
      </c>
      <c r="AB7" s="18">
        <v>18.35164835164835</v>
      </c>
    </row>
    <row r="8" spans="1:29" x14ac:dyDescent="0.35">
      <c r="A8" s="12" t="s">
        <v>177</v>
      </c>
      <c r="B8" s="12">
        <v>1</v>
      </c>
      <c r="C8" s="12" t="s">
        <v>178</v>
      </c>
      <c r="D8" s="12" t="s">
        <v>177</v>
      </c>
      <c r="E8" s="18">
        <v>80.862637362637358</v>
      </c>
      <c r="F8" s="18">
        <v>77.994505494505489</v>
      </c>
      <c r="G8" s="18">
        <v>85.285714285714292</v>
      </c>
      <c r="H8" s="18">
        <v>86.434065934065927</v>
      </c>
      <c r="I8" s="18">
        <v>85.736263736263737</v>
      </c>
      <c r="J8" s="18">
        <v>84.071428571428569</v>
      </c>
      <c r="K8" s="18">
        <v>81.582417582417577</v>
      </c>
      <c r="L8" s="18">
        <v>82.324175824175825</v>
      </c>
      <c r="M8" s="18">
        <v>86.719780219780219</v>
      </c>
      <c r="N8" s="18">
        <v>84.972527472527474</v>
      </c>
      <c r="O8" s="18">
        <v>83.670329670329664</v>
      </c>
      <c r="P8" s="18">
        <v>82.999999999999986</v>
      </c>
      <c r="Q8" s="18">
        <v>80.659340659340657</v>
      </c>
      <c r="R8" s="18">
        <v>78.450549450549445</v>
      </c>
      <c r="S8" s="18">
        <v>77.324175824175825</v>
      </c>
      <c r="T8" s="18">
        <v>81.565934065934073</v>
      </c>
      <c r="U8" s="18">
        <v>87.609890109890117</v>
      </c>
      <c r="V8" s="18">
        <v>88.692307692307693</v>
      </c>
      <c r="W8" s="18">
        <v>89.313186813186817</v>
      </c>
      <c r="X8" s="18">
        <v>83.961538461538467</v>
      </c>
      <c r="Y8" s="18">
        <v>79.719780219780205</v>
      </c>
      <c r="Z8" s="18">
        <v>74.296703296703299</v>
      </c>
      <c r="AA8" s="18">
        <v>70.483516483516482</v>
      </c>
      <c r="AB8" s="18">
        <v>70.956043956043956</v>
      </c>
    </row>
    <row r="9" spans="1:29" x14ac:dyDescent="0.35">
      <c r="A9" s="12" t="s">
        <v>177</v>
      </c>
      <c r="B9" s="12">
        <v>1</v>
      </c>
      <c r="C9" s="12" t="s">
        <v>179</v>
      </c>
      <c r="D9" s="12" t="s">
        <v>177</v>
      </c>
      <c r="E9" s="18">
        <v>32.994505494505496</v>
      </c>
      <c r="F9" s="18">
        <v>23.203296703296704</v>
      </c>
      <c r="G9" s="18">
        <v>35.346153846153847</v>
      </c>
      <c r="H9" s="18">
        <v>36.379120879120876</v>
      </c>
      <c r="I9" s="18">
        <v>36.664835164835168</v>
      </c>
      <c r="J9" s="18">
        <v>35.934065934065934</v>
      </c>
      <c r="K9" s="18">
        <v>36.153846153846153</v>
      </c>
      <c r="L9" s="18">
        <v>37.615384615384613</v>
      </c>
      <c r="M9" s="18">
        <v>37.609890109890109</v>
      </c>
      <c r="N9" s="18">
        <v>38.846153846153847</v>
      </c>
      <c r="O9" s="18">
        <v>38.5</v>
      </c>
      <c r="P9" s="18">
        <v>39.225274725274723</v>
      </c>
      <c r="Q9" s="18">
        <v>39</v>
      </c>
      <c r="R9" s="18">
        <v>37.494505494505496</v>
      </c>
      <c r="S9" s="18">
        <v>35.521978021978022</v>
      </c>
      <c r="T9" s="18">
        <v>35.131868131868131</v>
      </c>
      <c r="U9" s="18">
        <v>35.054945054945058</v>
      </c>
      <c r="V9" s="18">
        <v>36.736263736263737</v>
      </c>
      <c r="W9" s="18">
        <v>36.642857142857139</v>
      </c>
      <c r="X9" s="18">
        <v>36.285714285714278</v>
      </c>
      <c r="Y9" s="18">
        <v>34.598901098901102</v>
      </c>
      <c r="Z9" s="18">
        <v>33.439560439560438</v>
      </c>
      <c r="AA9" s="18">
        <v>32.379120879120876</v>
      </c>
      <c r="AB9" s="18">
        <v>31.76923076923077</v>
      </c>
    </row>
    <row r="10" spans="1:29" x14ac:dyDescent="0.35">
      <c r="A10" s="12" t="s">
        <v>177</v>
      </c>
      <c r="B10" s="12">
        <v>1</v>
      </c>
      <c r="C10" s="12" t="s">
        <v>180</v>
      </c>
      <c r="D10" s="12" t="s">
        <v>177</v>
      </c>
      <c r="E10" s="18">
        <v>98.197802197802204</v>
      </c>
      <c r="F10" s="18">
        <v>101.53846153846153</v>
      </c>
      <c r="G10" s="18">
        <v>106.60439560439561</v>
      </c>
      <c r="H10" s="18">
        <v>110.04395604395604</v>
      </c>
      <c r="I10" s="18">
        <v>115.37362637362638</v>
      </c>
      <c r="J10" s="18">
        <v>123.71428571428571</v>
      </c>
      <c r="K10" s="18">
        <v>138.47252747252747</v>
      </c>
      <c r="L10" s="18">
        <v>145.95604395604397</v>
      </c>
      <c r="M10" s="18">
        <v>146.82417582417582</v>
      </c>
      <c r="N10" s="18">
        <v>148.24175824175825</v>
      </c>
      <c r="O10" s="18">
        <v>149.19780219780219</v>
      </c>
      <c r="P10" s="18">
        <v>142.84065934065933</v>
      </c>
      <c r="Q10" s="18">
        <v>145.12087912087912</v>
      </c>
      <c r="R10" s="18">
        <v>149.96703296703296</v>
      </c>
      <c r="S10" s="18">
        <v>150.7197802197802</v>
      </c>
      <c r="T10" s="18">
        <v>149.97252747252747</v>
      </c>
      <c r="U10" s="18">
        <v>140.75824175824175</v>
      </c>
      <c r="V10" s="18">
        <v>57.065934065934066</v>
      </c>
      <c r="W10" s="18">
        <v>40.252747252747255</v>
      </c>
      <c r="X10" s="18">
        <v>32.571428571428569</v>
      </c>
      <c r="Y10" s="18">
        <v>30.357142857142858</v>
      </c>
      <c r="Z10" s="18">
        <v>29.164835164835164</v>
      </c>
      <c r="AA10" s="18">
        <v>31.03846153846154</v>
      </c>
      <c r="AB10" s="18">
        <v>78.967032967032964</v>
      </c>
    </row>
    <row r="11" spans="1:29" x14ac:dyDescent="0.35">
      <c r="A11" s="12" t="s">
        <v>177</v>
      </c>
      <c r="B11" s="12">
        <v>1</v>
      </c>
      <c r="C11" s="12" t="s">
        <v>181</v>
      </c>
      <c r="D11" s="12" t="s">
        <v>177</v>
      </c>
      <c r="E11" s="18">
        <v>81.208791208791212</v>
      </c>
      <c r="F11" s="18">
        <v>83.835164835164832</v>
      </c>
      <c r="G11" s="18">
        <v>87.142857142857139</v>
      </c>
      <c r="H11" s="18">
        <v>91.236263736263737</v>
      </c>
      <c r="I11" s="18">
        <v>96.879120879120876</v>
      </c>
      <c r="J11" s="18">
        <v>105.14285714285714</v>
      </c>
      <c r="K11" s="18">
        <v>119.43956043956044</v>
      </c>
      <c r="L11" s="18">
        <v>125.45054945054945</v>
      </c>
      <c r="M11" s="18">
        <v>122.36263736263736</v>
      </c>
      <c r="N11" s="18">
        <v>118.50549450549451</v>
      </c>
      <c r="O11" s="18">
        <v>117.16483516483517</v>
      </c>
      <c r="P11" s="18">
        <v>115.78571428571429</v>
      </c>
      <c r="Q11" s="18">
        <v>117.81318681318682</v>
      </c>
      <c r="R11" s="18">
        <v>116.02747252747253</v>
      </c>
      <c r="S11" s="18">
        <v>116.32417582417582</v>
      </c>
      <c r="T11" s="18">
        <v>119.93406593406593</v>
      </c>
      <c r="U11" s="18">
        <v>115.49450549450549</v>
      </c>
      <c r="V11" s="18">
        <v>52.120879120879124</v>
      </c>
      <c r="W11" s="18">
        <v>38.428571428571431</v>
      </c>
      <c r="X11" s="18">
        <v>33.010989010989015</v>
      </c>
      <c r="Y11" s="18">
        <v>31.274725274725274</v>
      </c>
      <c r="Z11" s="18">
        <v>30.615384615384617</v>
      </c>
      <c r="AA11" s="18">
        <v>33.890109890109891</v>
      </c>
      <c r="AB11" s="18">
        <v>69.785714285714292</v>
      </c>
    </row>
    <row r="12" spans="1:29" x14ac:dyDescent="0.35">
      <c r="A12" s="12" t="s">
        <v>182</v>
      </c>
      <c r="B12" s="12">
        <v>1</v>
      </c>
      <c r="C12" s="12" t="s">
        <v>183</v>
      </c>
      <c r="D12" s="12" t="s">
        <v>182</v>
      </c>
      <c r="E12" s="18">
        <v>0.64780219780219772</v>
      </c>
      <c r="F12" s="18">
        <v>0.64670329670329685</v>
      </c>
      <c r="G12" s="18">
        <v>0.63928571428571423</v>
      </c>
      <c r="H12" s="18">
        <v>0.63598901098901095</v>
      </c>
      <c r="I12" s="18">
        <v>0.64148351648351654</v>
      </c>
      <c r="J12" s="18">
        <v>0.63049450549450547</v>
      </c>
      <c r="K12" s="18">
        <v>0.63873626373626369</v>
      </c>
      <c r="L12" s="18">
        <v>0.61840659340659332</v>
      </c>
      <c r="M12" s="18">
        <v>0.61873626373626367</v>
      </c>
      <c r="N12" s="18">
        <v>0.65714285714285714</v>
      </c>
      <c r="O12" s="18">
        <v>0.71868131868131857</v>
      </c>
      <c r="P12" s="18">
        <v>0.75989010989010997</v>
      </c>
      <c r="Q12" s="18">
        <v>0.80384615384615388</v>
      </c>
      <c r="R12" s="18">
        <v>0.77197802197802201</v>
      </c>
      <c r="S12" s="18">
        <v>0.74505494505494507</v>
      </c>
      <c r="T12" s="18">
        <v>0.76291208791208776</v>
      </c>
      <c r="U12" s="18">
        <v>0.79890109890109895</v>
      </c>
      <c r="V12" s="18">
        <v>0.77390109890109882</v>
      </c>
      <c r="W12" s="18">
        <v>0.79082417582417586</v>
      </c>
      <c r="X12" s="18">
        <v>0.77197802197802201</v>
      </c>
      <c r="Y12" s="18">
        <v>0.731043956043956</v>
      </c>
      <c r="Z12" s="18">
        <v>0.69890109890109886</v>
      </c>
      <c r="AA12" s="18">
        <v>0.67032967032967028</v>
      </c>
      <c r="AB12" s="18">
        <v>0.64945054945054947</v>
      </c>
    </row>
    <row r="13" spans="1:29" x14ac:dyDescent="0.35">
      <c r="A13" s="12" t="s">
        <v>75</v>
      </c>
      <c r="B13" s="12">
        <v>1</v>
      </c>
      <c r="C13" s="12" t="s">
        <v>184</v>
      </c>
      <c r="D13" s="12" t="s">
        <v>77</v>
      </c>
      <c r="E13" s="18">
        <v>3.3098901098901097</v>
      </c>
      <c r="F13" s="18">
        <v>3.0576923076923106</v>
      </c>
      <c r="G13" s="18">
        <v>3.0582417582417523</v>
      </c>
      <c r="H13" s="18">
        <v>2.86043956043956</v>
      </c>
      <c r="I13" s="18">
        <v>2.9428571428571444</v>
      </c>
      <c r="J13" s="18">
        <v>3.1054945054945025</v>
      </c>
      <c r="K13" s="18">
        <v>2.9247252747252759</v>
      </c>
      <c r="L13" s="18">
        <v>2.8846153846153819</v>
      </c>
      <c r="M13" s="18">
        <v>2.9335164835164842</v>
      </c>
      <c r="N13" s="18">
        <v>3.0752747252747241</v>
      </c>
      <c r="O13" s="18">
        <v>3.1978021978021949</v>
      </c>
      <c r="P13" s="18">
        <v>3.3082417582417603</v>
      </c>
      <c r="Q13" s="18">
        <v>3.4005494505494509</v>
      </c>
      <c r="R13" s="18">
        <v>3.3807692307692241</v>
      </c>
      <c r="S13" s="18">
        <v>3.354945054945059</v>
      </c>
      <c r="T13" s="18">
        <v>3.3554945054945065</v>
      </c>
      <c r="U13" s="18">
        <v>3.0741758241758275</v>
      </c>
      <c r="V13" s="18">
        <v>3.3313186813186815</v>
      </c>
      <c r="W13" s="18">
        <v>3.4054945054945072</v>
      </c>
      <c r="X13" s="18">
        <v>3.4884615384615403</v>
      </c>
      <c r="Y13" s="18">
        <v>3.1527472527472535</v>
      </c>
      <c r="Z13" s="18">
        <v>3.3648351648351635</v>
      </c>
      <c r="AA13" s="18">
        <v>3.422527472527471</v>
      </c>
      <c r="AB13" s="18">
        <v>3.393406593406596</v>
      </c>
    </row>
    <row r="14" spans="1:29" x14ac:dyDescent="0.35">
      <c r="B14" s="13"/>
      <c r="C14" s="13"/>
      <c r="D14" s="13"/>
      <c r="E14" s="13"/>
      <c r="F14" s="13"/>
    </row>
    <row r="15" spans="1:29" x14ac:dyDescent="0.35">
      <c r="B15" s="22">
        <f>SUM(B2:B13)</f>
        <v>12</v>
      </c>
      <c r="E15" s="23">
        <f>SUMPRODUCT(E2:E13,$B$2:$B13)/$B$15</f>
        <v>41.644826007326017</v>
      </c>
      <c r="F15" s="23">
        <f>SUMPRODUCT(F2:F13,$B$2:$B13)/$B$15</f>
        <v>40.560531135531143</v>
      </c>
      <c r="G15" s="23">
        <f>SUMPRODUCT(G2:G13,$B$2:$B13)/$B$15</f>
        <v>43.450526556776559</v>
      </c>
      <c r="H15" s="23">
        <f>SUMPRODUCT(H2:H13,$B$2:$B13)/$B$15</f>
        <v>44.438347069597057</v>
      </c>
      <c r="I15" s="23">
        <f>SUMPRODUCT(I2:I13,$B$2:$B13)/$B$15</f>
        <v>45.642559523809524</v>
      </c>
      <c r="J15" s="23">
        <f>SUMPRODUCT(J2:J13,$B$2:$B13)/$B$15</f>
        <v>47.302632783882785</v>
      </c>
      <c r="K15" s="23">
        <f>SUMPRODUCT(K2:K13,$B$2:$B13)/$B$15</f>
        <v>50.016277472527463</v>
      </c>
      <c r="L15" s="23">
        <f>SUMPRODUCT(L2:L13,$B$2:$B13)/$B$15</f>
        <v>51.829922161172156</v>
      </c>
      <c r="M15" s="23">
        <f>SUMPRODUCT(M2:M13,$B$2:$B13)/$B$15</f>
        <v>52.215892857142855</v>
      </c>
      <c r="N15" s="23">
        <f>SUMPRODUCT(N2:N13,$B$2:$B13)/$B$15</f>
        <v>52.421382783882791</v>
      </c>
      <c r="O15" s="23">
        <f>SUMPRODUCT(O2:O13,$B$2:$B13)/$B$15</f>
        <v>52.147344322344317</v>
      </c>
      <c r="P15" s="23">
        <f>SUMPRODUCT(P2:P13,$B$2:$B13)/$B$15</f>
        <v>51.514835164835155</v>
      </c>
      <c r="Q15" s="23">
        <f>SUMPRODUCT(Q2:Q13,$B$2:$B13)/$B$15</f>
        <v>51.740476190476187</v>
      </c>
      <c r="R15" s="23">
        <f>SUMPRODUCT(R2:R13,$B$2:$B13)/$B$15</f>
        <v>51.6441391941392</v>
      </c>
      <c r="S15" s="23">
        <f>SUMPRODUCT(S2:S13,$B$2:$B13)/$B$15</f>
        <v>51.07152014652015</v>
      </c>
      <c r="T15" s="23">
        <f>SUMPRODUCT(T2:T13,$B$2:$B13)/$B$15</f>
        <v>51.517193223443236</v>
      </c>
      <c r="U15" s="23">
        <f>SUMPRODUCT(U2:U13,$B$2:$B13)/$B$15</f>
        <v>49.037042124542126</v>
      </c>
      <c r="V15" s="23">
        <f>SUMPRODUCT(V2:V13,$B$2:$B13)/$B$15</f>
        <v>35.904830586080585</v>
      </c>
      <c r="W15" s="23">
        <f>SUMPRODUCT(W2:W13,$B$2:$B13)/$B$15</f>
        <v>34.020938644688648</v>
      </c>
      <c r="X15" s="23">
        <f>SUMPRODUCT(X2:X13,$B$2:$B13)/$B$15</f>
        <v>32.115109890109892</v>
      </c>
      <c r="Y15" s="23">
        <f>SUMPRODUCT(Y2:Y13,$B$2:$B13)/$B$15</f>
        <v>30.962843406593397</v>
      </c>
      <c r="Z15" s="23">
        <f>SUMPRODUCT(Z2:Z13,$B$2:$B13)/$B$15</f>
        <v>29.914652014652017</v>
      </c>
      <c r="AA15" s="23">
        <f>SUMPRODUCT(AA2:AA13,$B$2:$B13)/$B$15</f>
        <v>30.107554945054943</v>
      </c>
      <c r="AB15" s="23">
        <f>SUMPRODUCT(AB2:AB13,$B$2:$B13)/$B$15</f>
        <v>38.164285714285711</v>
      </c>
      <c r="AC15" s="24">
        <f>MAX(E15:AB15)</f>
        <v>52.421382783882791</v>
      </c>
    </row>
    <row r="16" spans="1:29" x14ac:dyDescent="0.35">
      <c r="B16" s="13"/>
      <c r="C16" s="13"/>
      <c r="D16" s="13"/>
      <c r="E16" s="25">
        <f>E15/$AC$15</f>
        <v>0.79442440843300155</v>
      </c>
      <c r="F16" s="25">
        <f t="shared" ref="F16:AA16" si="0">F15/$AC$15</f>
        <v>0.77374019878013744</v>
      </c>
      <c r="G16" s="25">
        <f t="shared" si="0"/>
        <v>0.82887028630873194</v>
      </c>
      <c r="H16" s="25">
        <f t="shared" si="0"/>
        <v>0.84771413323457467</v>
      </c>
      <c r="I16" s="25">
        <f t="shared" si="0"/>
        <v>0.87068591288367447</v>
      </c>
      <c r="J16" s="25">
        <f t="shared" si="0"/>
        <v>0.90235377763491975</v>
      </c>
      <c r="K16" s="25">
        <f t="shared" si="0"/>
        <v>0.95411976594988279</v>
      </c>
      <c r="L16" s="25">
        <f t="shared" si="0"/>
        <v>0.98871718769516159</v>
      </c>
      <c r="M16" s="25">
        <f t="shared" si="0"/>
        <v>0.99608003612596208</v>
      </c>
      <c r="N16" s="25">
        <f t="shared" si="0"/>
        <v>1</v>
      </c>
      <c r="O16" s="25">
        <f t="shared" si="0"/>
        <v>0.99477239158935871</v>
      </c>
      <c r="P16" s="25">
        <f t="shared" si="0"/>
        <v>0.98270652983754636</v>
      </c>
      <c r="Q16" s="25">
        <f t="shared" si="0"/>
        <v>0.98701089980373524</v>
      </c>
      <c r="R16" s="25">
        <f t="shared" si="0"/>
        <v>0.98517315743180744</v>
      </c>
      <c r="S16" s="25">
        <f t="shared" si="0"/>
        <v>0.97424977050056638</v>
      </c>
      <c r="T16" s="25">
        <f t="shared" si="0"/>
        <v>0.98275151259997762</v>
      </c>
      <c r="U16" s="25">
        <f t="shared" si="0"/>
        <v>0.93543969121735571</v>
      </c>
      <c r="V16" s="25">
        <f t="shared" si="0"/>
        <v>0.68492719343373942</v>
      </c>
      <c r="W16" s="25">
        <f t="shared" si="0"/>
        <v>0.64898972209387329</v>
      </c>
      <c r="X16" s="25">
        <f t="shared" si="0"/>
        <v>0.6126337800456465</v>
      </c>
      <c r="Y16" s="25">
        <f t="shared" si="0"/>
        <v>0.59065293134756969</v>
      </c>
      <c r="Z16" s="25">
        <f t="shared" si="0"/>
        <v>0.57065743835833005</v>
      </c>
      <c r="AA16" s="25">
        <f t="shared" si="0"/>
        <v>0.57433729036067427</v>
      </c>
      <c r="AB16" s="25">
        <f>AB15/$AC$15</f>
        <v>0.72802897763352226</v>
      </c>
    </row>
    <row r="18" spans="1:6" x14ac:dyDescent="0.35">
      <c r="B18" s="13"/>
      <c r="C18" s="13"/>
      <c r="D18" s="13"/>
      <c r="E18" s="13"/>
      <c r="F18" s="13"/>
    </row>
    <row r="19" spans="1:6" x14ac:dyDescent="0.35">
      <c r="B19" s="13"/>
      <c r="C19" s="13"/>
      <c r="D19" s="13"/>
      <c r="E19" s="13"/>
      <c r="F19" s="13"/>
    </row>
    <row r="20" spans="1:6" x14ac:dyDescent="0.35">
      <c r="B20" s="13"/>
      <c r="C20" s="13"/>
      <c r="D20" s="13"/>
      <c r="E20" s="13"/>
      <c r="F20" s="13"/>
    </row>
    <row r="22" spans="1:6" x14ac:dyDescent="0.35">
      <c r="B22" s="13"/>
      <c r="C22" s="13"/>
      <c r="D22" s="13"/>
      <c r="E22" s="13"/>
      <c r="F22" s="13"/>
    </row>
    <row r="23" spans="1:6" x14ac:dyDescent="0.35">
      <c r="B23" s="13"/>
      <c r="C23" s="13"/>
      <c r="D23" s="13"/>
      <c r="E23" s="13"/>
      <c r="F23" s="13"/>
    </row>
    <row r="24" spans="1:6" x14ac:dyDescent="0.35">
      <c r="B24" s="13"/>
      <c r="C24" s="13"/>
      <c r="D24" s="13"/>
      <c r="E24" s="13"/>
      <c r="F24" s="13"/>
    </row>
    <row r="26" spans="1:6" x14ac:dyDescent="0.35">
      <c r="B26" s="13"/>
      <c r="C26" s="13"/>
      <c r="D26" s="13"/>
      <c r="E26" s="13"/>
      <c r="F26" s="13"/>
    </row>
    <row r="27" spans="1:6" x14ac:dyDescent="0.35">
      <c r="B27" s="13"/>
      <c r="C27" s="13"/>
      <c r="D27" s="13"/>
      <c r="E27" s="13"/>
      <c r="F27" s="13"/>
    </row>
    <row r="28" spans="1:6" x14ac:dyDescent="0.35">
      <c r="B28" s="13"/>
      <c r="C28" s="13"/>
      <c r="D28" s="13"/>
      <c r="E28" s="13"/>
      <c r="F28" s="13"/>
    </row>
    <row r="30" spans="1:6" x14ac:dyDescent="0.35">
      <c r="B30" s="13"/>
      <c r="C30" s="13"/>
      <c r="D30" s="13"/>
      <c r="E30" s="13"/>
      <c r="F30" s="13"/>
    </row>
    <row r="31" spans="1:6" x14ac:dyDescent="0.35">
      <c r="B31" s="13"/>
      <c r="C31" s="13"/>
      <c r="D31" s="13"/>
      <c r="E31" s="13"/>
      <c r="F31" s="13"/>
    </row>
    <row r="32" spans="1:6" x14ac:dyDescent="0.35">
      <c r="A32" s="13"/>
      <c r="B32" s="13"/>
      <c r="C32" s="13"/>
      <c r="D32" s="13"/>
      <c r="E32" s="13"/>
      <c r="F32" s="13"/>
    </row>
    <row r="34" spans="1:6" x14ac:dyDescent="0.35">
      <c r="B34" s="13"/>
      <c r="C34" s="13"/>
      <c r="D34" s="13"/>
      <c r="E34" s="13"/>
      <c r="F34" s="13"/>
    </row>
    <row r="35" spans="1:6" x14ac:dyDescent="0.35">
      <c r="B35" s="13"/>
      <c r="C35" s="13"/>
      <c r="D35" s="13"/>
      <c r="E35" s="13"/>
      <c r="F35" s="13"/>
    </row>
    <row r="36" spans="1:6" x14ac:dyDescent="0.35">
      <c r="A36" s="13"/>
      <c r="B36" s="13"/>
      <c r="C36" s="13"/>
      <c r="D36" s="13"/>
      <c r="E36" s="13"/>
      <c r="F36" s="13"/>
    </row>
    <row r="38" spans="1:6" x14ac:dyDescent="0.35">
      <c r="B38" s="13"/>
      <c r="C38" s="13"/>
      <c r="D38" s="13"/>
      <c r="E38" s="13"/>
      <c r="F38" s="13"/>
    </row>
    <row r="39" spans="1:6" x14ac:dyDescent="0.35">
      <c r="B39" s="13"/>
      <c r="C39" s="13"/>
      <c r="D39" s="13"/>
      <c r="E39" s="13"/>
      <c r="F39" s="13"/>
    </row>
    <row r="40" spans="1:6" x14ac:dyDescent="0.35">
      <c r="A40" s="13"/>
      <c r="B40" s="13"/>
      <c r="C40" s="13"/>
      <c r="D40" s="13"/>
      <c r="E40" s="13"/>
      <c r="F40" s="13"/>
    </row>
    <row r="42" spans="1:6" x14ac:dyDescent="0.35">
      <c r="B42" s="13"/>
      <c r="C42" s="13"/>
      <c r="D42" s="13"/>
      <c r="E42" s="13"/>
      <c r="F42" s="13"/>
    </row>
    <row r="43" spans="1:6" x14ac:dyDescent="0.35">
      <c r="B43" s="13"/>
      <c r="C43" s="13"/>
      <c r="D43" s="13"/>
      <c r="E43" s="13"/>
      <c r="F43" s="13"/>
    </row>
    <row r="44" spans="1:6" x14ac:dyDescent="0.35">
      <c r="B44" s="13"/>
      <c r="C44" s="13"/>
      <c r="D44" s="13"/>
      <c r="E44" s="13"/>
      <c r="F44" s="13"/>
    </row>
    <row r="46" spans="1:6" x14ac:dyDescent="0.35">
      <c r="B46" s="13"/>
      <c r="C46" s="13"/>
      <c r="D46" s="13"/>
      <c r="E46" s="13"/>
      <c r="F46" s="13"/>
    </row>
    <row r="47" spans="1:6" x14ac:dyDescent="0.35">
      <c r="B47" s="13"/>
      <c r="C47" s="13"/>
      <c r="D47" s="13"/>
      <c r="E47" s="13"/>
      <c r="F47" s="13"/>
    </row>
    <row r="48" spans="1:6" x14ac:dyDescent="0.35">
      <c r="B48" s="13"/>
      <c r="C48" s="13"/>
      <c r="D48" s="13"/>
      <c r="E48" s="13"/>
      <c r="F48" s="13"/>
    </row>
  </sheetData>
  <pageMargins left="0.7" right="0.7" top="0.75" bottom="0.75" header="0.3" footer="0.3"/>
  <pageSetup orientation="portrait" horizontalDpi="90" verticalDpi="9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48584-3D3D-42AA-AD6B-5E5F1CD7245D}">
  <dimension ref="A1:AC5"/>
  <sheetViews>
    <sheetView workbookViewId="0">
      <selection activeCell="E5" sqref="E5:AB5"/>
    </sheetView>
  </sheetViews>
  <sheetFormatPr defaultRowHeight="14.5" x14ac:dyDescent="0.35"/>
  <cols>
    <col min="1" max="1" width="10.26953125" bestFit="1" customWidth="1"/>
    <col min="3" max="3" width="14.453125" bestFit="1" customWidth="1"/>
    <col min="4" max="4" width="10.26953125" bestFit="1" customWidth="1"/>
  </cols>
  <sheetData>
    <row r="1" spans="1:29" ht="39.5" x14ac:dyDescent="0.35">
      <c r="A1" s="9" t="s">
        <v>0</v>
      </c>
      <c r="B1" s="10" t="s">
        <v>1</v>
      </c>
      <c r="C1" s="7" t="s">
        <v>2</v>
      </c>
      <c r="D1" s="7" t="s">
        <v>3</v>
      </c>
      <c r="E1" s="8">
        <v>1</v>
      </c>
      <c r="F1" s="8">
        <v>2</v>
      </c>
      <c r="G1" s="8">
        <v>3</v>
      </c>
      <c r="H1" s="8">
        <v>4</v>
      </c>
      <c r="I1" s="8">
        <v>5</v>
      </c>
      <c r="J1" s="8">
        <v>6</v>
      </c>
      <c r="K1" s="8">
        <v>7</v>
      </c>
      <c r="L1" s="8">
        <v>8</v>
      </c>
      <c r="M1" s="8">
        <v>9</v>
      </c>
      <c r="N1" s="8">
        <v>10</v>
      </c>
      <c r="O1" s="8">
        <v>11</v>
      </c>
      <c r="P1" s="8">
        <v>12</v>
      </c>
      <c r="Q1" s="8">
        <v>13</v>
      </c>
      <c r="R1" s="8">
        <v>14</v>
      </c>
      <c r="S1" s="8">
        <v>15</v>
      </c>
      <c r="T1" s="8">
        <v>16</v>
      </c>
      <c r="U1" s="8">
        <v>17</v>
      </c>
      <c r="V1" s="8">
        <v>18</v>
      </c>
      <c r="W1" s="8">
        <v>19</v>
      </c>
      <c r="X1" s="8">
        <v>20</v>
      </c>
      <c r="Y1" s="8">
        <v>21</v>
      </c>
      <c r="Z1" s="8">
        <v>22</v>
      </c>
      <c r="AA1" s="8">
        <v>23</v>
      </c>
      <c r="AB1" s="8">
        <v>24</v>
      </c>
    </row>
    <row r="2" spans="1:29" x14ac:dyDescent="0.35">
      <c r="A2" s="19" t="s">
        <v>29</v>
      </c>
      <c r="B2" s="19">
        <v>1</v>
      </c>
      <c r="C2" s="19" t="s">
        <v>185</v>
      </c>
      <c r="D2" s="19" t="s">
        <v>29</v>
      </c>
      <c r="E2" s="11">
        <v>140.92032967032966</v>
      </c>
      <c r="F2" s="11">
        <v>141.0631868131868</v>
      </c>
      <c r="G2" s="11">
        <v>140.79945054945054</v>
      </c>
      <c r="H2" s="11">
        <v>140.83241758241758</v>
      </c>
      <c r="I2" s="11">
        <v>141.03571428571428</v>
      </c>
      <c r="J2" s="11">
        <v>141.00274725274724</v>
      </c>
      <c r="K2" s="11">
        <v>141.62362637362637</v>
      </c>
      <c r="L2" s="11">
        <v>142.48626373626374</v>
      </c>
      <c r="M2" s="11">
        <v>140.75549450549451</v>
      </c>
      <c r="N2" s="11">
        <v>139.6401098901099</v>
      </c>
      <c r="O2" s="11">
        <v>138.20054945054946</v>
      </c>
      <c r="P2" s="11">
        <v>133.33791208791209</v>
      </c>
      <c r="Q2" s="11">
        <v>134.53571428571431</v>
      </c>
      <c r="R2" s="11">
        <v>133.05769230769232</v>
      </c>
      <c r="S2" s="11">
        <v>137.90384615384616</v>
      </c>
      <c r="T2" s="11">
        <v>139.05219780219781</v>
      </c>
      <c r="U2" s="11">
        <v>137.83241758241758</v>
      </c>
      <c r="V2" s="11">
        <v>139.72802197802199</v>
      </c>
      <c r="W2" s="11">
        <v>141.17582417582418</v>
      </c>
      <c r="X2" s="11">
        <v>141.07692307692307</v>
      </c>
      <c r="Y2" s="11">
        <v>141.09890109890111</v>
      </c>
      <c r="Z2" s="11">
        <v>141.93956043956044</v>
      </c>
      <c r="AA2" s="11">
        <v>142.50549450549451</v>
      </c>
      <c r="AB2" s="11">
        <v>142.73626373626374</v>
      </c>
    </row>
    <row r="3" spans="1:29" x14ac:dyDescent="0.35">
      <c r="A3" s="20"/>
      <c r="B3" s="20"/>
      <c r="C3" s="20"/>
      <c r="D3" s="20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</row>
    <row r="4" spans="1:29" x14ac:dyDescent="0.35">
      <c r="B4" s="22">
        <f>B2</f>
        <v>1</v>
      </c>
      <c r="E4" s="23">
        <f>SUMPRODUCT(E2,$B$2:$B2)/$B$4</f>
        <v>140.92032967032966</v>
      </c>
      <c r="F4" s="23">
        <f>SUMPRODUCT(F2,$B$2:$B2)/$B$4</f>
        <v>141.0631868131868</v>
      </c>
      <c r="G4" s="23">
        <f>SUMPRODUCT(G2,$B$2:$B2)/$B$4</f>
        <v>140.79945054945054</v>
      </c>
      <c r="H4" s="23">
        <f>SUMPRODUCT(H2,$B$2:$B2)/$B$4</f>
        <v>140.83241758241758</v>
      </c>
      <c r="I4" s="23">
        <f>SUMPRODUCT(I2,$B$2:$B2)/$B$4</f>
        <v>141.03571428571428</v>
      </c>
      <c r="J4" s="23">
        <f>SUMPRODUCT(J2,$B$2:$B2)/$B$4</f>
        <v>141.00274725274724</v>
      </c>
      <c r="K4" s="23">
        <f>SUMPRODUCT(K2,$B$2:$B2)/$B$4</f>
        <v>141.62362637362637</v>
      </c>
      <c r="L4" s="23">
        <f>SUMPRODUCT(L2,$B$2:$B2)/$B$4</f>
        <v>142.48626373626374</v>
      </c>
      <c r="M4" s="23">
        <f>SUMPRODUCT(M2,$B$2:$B2)/$B$4</f>
        <v>140.75549450549451</v>
      </c>
      <c r="N4" s="23">
        <f>SUMPRODUCT(N2,$B$2:$B2)/$B$4</f>
        <v>139.6401098901099</v>
      </c>
      <c r="O4" s="23">
        <f>SUMPRODUCT(O2,$B$2:$B2)/$B$4</f>
        <v>138.20054945054946</v>
      </c>
      <c r="P4" s="23">
        <f>SUMPRODUCT(P2,$B$2:$B2)/$B$4</f>
        <v>133.33791208791209</v>
      </c>
      <c r="Q4" s="23">
        <f>SUMPRODUCT(Q2,$B$2:$B2)/$B$4</f>
        <v>134.53571428571431</v>
      </c>
      <c r="R4" s="23">
        <f>SUMPRODUCT(R2,$B$2:$B2)/$B$4</f>
        <v>133.05769230769232</v>
      </c>
      <c r="S4" s="23">
        <f>SUMPRODUCT(S2,$B$2:$B2)/$B$4</f>
        <v>137.90384615384616</v>
      </c>
      <c r="T4" s="23">
        <f>SUMPRODUCT(T2,$B$2:$B2)/$B$4</f>
        <v>139.05219780219781</v>
      </c>
      <c r="U4" s="23">
        <f>SUMPRODUCT(U2,$B$2:$B2)/$B$4</f>
        <v>137.83241758241758</v>
      </c>
      <c r="V4" s="23">
        <f>SUMPRODUCT(V2,$B$2:$B2)/$B$4</f>
        <v>139.72802197802199</v>
      </c>
      <c r="W4" s="23">
        <f>SUMPRODUCT(W2,$B$2:$B2)/$B$4</f>
        <v>141.17582417582418</v>
      </c>
      <c r="X4" s="23">
        <f>SUMPRODUCT(X2,$B$2:$B2)/$B$4</f>
        <v>141.07692307692307</v>
      </c>
      <c r="Y4" s="23">
        <f>SUMPRODUCT(Y2,$B$2:$B2)/$B$4</f>
        <v>141.09890109890111</v>
      </c>
      <c r="Z4" s="23">
        <f>SUMPRODUCT(Z2,$B$2:$B2)/$B$4</f>
        <v>141.93956043956044</v>
      </c>
      <c r="AA4" s="23">
        <f>SUMPRODUCT(AA2,$B$2:$B2)/$B$4</f>
        <v>142.50549450549451</v>
      </c>
      <c r="AB4" s="23">
        <f>SUMPRODUCT(AB2,$B$2:$B2)/$B$4</f>
        <v>142.73626373626374</v>
      </c>
      <c r="AC4" s="24">
        <f>MAX(E4:AB4)</f>
        <v>142.73626373626374</v>
      </c>
    </row>
    <row r="5" spans="1:29" x14ac:dyDescent="0.35">
      <c r="B5" s="13"/>
      <c r="C5" s="13"/>
      <c r="D5" s="13"/>
      <c r="E5" s="25">
        <f>E4/$AC$4</f>
        <v>0.98727769651243358</v>
      </c>
      <c r="F5" s="25">
        <f t="shared" ref="F5:AB5" si="0">F4/$AC$4</f>
        <v>0.98827854338286236</v>
      </c>
      <c r="G5" s="25">
        <f t="shared" si="0"/>
        <v>0.9864308260836091</v>
      </c>
      <c r="H5" s="25">
        <f t="shared" si="0"/>
        <v>0.98666179074601579</v>
      </c>
      <c r="I5" s="25">
        <f t="shared" si="0"/>
        <v>0.98808607283085681</v>
      </c>
      <c r="J5" s="25">
        <f t="shared" si="0"/>
        <v>0.98785510816845012</v>
      </c>
      <c r="K5" s="25">
        <f t="shared" si="0"/>
        <v>0.99220494264377546</v>
      </c>
      <c r="L5" s="25">
        <f t="shared" si="0"/>
        <v>0.99824851797674952</v>
      </c>
      <c r="M5" s="25">
        <f t="shared" si="0"/>
        <v>0.98612287320040037</v>
      </c>
      <c r="N5" s="25">
        <f t="shared" si="0"/>
        <v>0.97830856878897532</v>
      </c>
      <c r="O5" s="25">
        <f t="shared" si="0"/>
        <v>0.96822311186388488</v>
      </c>
      <c r="P5" s="25">
        <f t="shared" si="0"/>
        <v>0.93415582415890364</v>
      </c>
      <c r="Q5" s="25">
        <f t="shared" si="0"/>
        <v>0.94254754022634546</v>
      </c>
      <c r="R5" s="25">
        <f t="shared" si="0"/>
        <v>0.9321926245284472</v>
      </c>
      <c r="S5" s="25">
        <f t="shared" si="0"/>
        <v>0.96614442990222504</v>
      </c>
      <c r="T5" s="25">
        <f t="shared" si="0"/>
        <v>0.97418969897605667</v>
      </c>
      <c r="U5" s="25">
        <f t="shared" si="0"/>
        <v>0.96564400646701054</v>
      </c>
      <c r="V5" s="25">
        <f t="shared" si="0"/>
        <v>0.97892447455539311</v>
      </c>
      <c r="W5" s="25">
        <f t="shared" si="0"/>
        <v>0.98906767264608508</v>
      </c>
      <c r="X5" s="25">
        <f t="shared" si="0"/>
        <v>0.98837477865886514</v>
      </c>
      <c r="Y5" s="25">
        <f t="shared" si="0"/>
        <v>0.98852875510046967</v>
      </c>
      <c r="Z5" s="25">
        <f t="shared" si="0"/>
        <v>0.9944183539918392</v>
      </c>
      <c r="AA5" s="25">
        <f t="shared" si="0"/>
        <v>0.99838324736315343</v>
      </c>
      <c r="AB5" s="25">
        <f t="shared" si="0"/>
        <v>1</v>
      </c>
    </row>
  </sheetData>
  <pageMargins left="0.7" right="0.7" top="0.75" bottom="0.75" header="0.3" footer="0.3"/>
  <pageSetup orientation="portrait" horizontalDpi="90" verticalDpi="9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142C2-E877-47A3-9A15-BED5FCB36400}">
  <dimension ref="A1:AC11"/>
  <sheetViews>
    <sheetView topLeftCell="L1" workbookViewId="0">
      <selection activeCell="B10" sqref="B10:AC11"/>
    </sheetView>
  </sheetViews>
  <sheetFormatPr defaultRowHeight="14.5" x14ac:dyDescent="0.35"/>
  <cols>
    <col min="1" max="1" width="23.90625" bestFit="1" customWidth="1"/>
    <col min="3" max="3" width="17.26953125" bestFit="1" customWidth="1"/>
    <col min="4" max="4" width="15.26953125" bestFit="1" customWidth="1"/>
  </cols>
  <sheetData>
    <row r="1" spans="1:29" ht="39.5" x14ac:dyDescent="0.35">
      <c r="A1" s="9" t="s">
        <v>0</v>
      </c>
      <c r="B1" s="10" t="s">
        <v>1</v>
      </c>
      <c r="C1" s="7" t="s">
        <v>2</v>
      </c>
      <c r="D1" s="7" t="s">
        <v>3</v>
      </c>
      <c r="E1" s="8">
        <v>1</v>
      </c>
      <c r="F1" s="8">
        <v>2</v>
      </c>
      <c r="G1" s="8">
        <v>3</v>
      </c>
      <c r="H1" s="8">
        <v>4</v>
      </c>
      <c r="I1" s="8">
        <v>5</v>
      </c>
      <c r="J1" s="8">
        <v>6</v>
      </c>
      <c r="K1" s="8">
        <v>7</v>
      </c>
      <c r="L1" s="8">
        <v>8</v>
      </c>
      <c r="M1" s="8">
        <v>9</v>
      </c>
      <c r="N1" s="8">
        <v>10</v>
      </c>
      <c r="O1" s="8">
        <v>11</v>
      </c>
      <c r="P1" s="8">
        <v>12</v>
      </c>
      <c r="Q1" s="8">
        <v>13</v>
      </c>
      <c r="R1" s="8">
        <v>14</v>
      </c>
      <c r="S1" s="8">
        <v>15</v>
      </c>
      <c r="T1" s="8">
        <v>16</v>
      </c>
      <c r="U1" s="8">
        <v>17</v>
      </c>
      <c r="V1" s="8">
        <v>18</v>
      </c>
      <c r="W1" s="8">
        <v>19</v>
      </c>
      <c r="X1" s="8">
        <v>20</v>
      </c>
      <c r="Y1" s="8">
        <v>21</v>
      </c>
      <c r="Z1" s="8">
        <v>22</v>
      </c>
      <c r="AA1" s="8">
        <v>23</v>
      </c>
      <c r="AB1" s="8">
        <v>24</v>
      </c>
    </row>
    <row r="2" spans="1:29" x14ac:dyDescent="0.35">
      <c r="A2" s="19" t="s">
        <v>4</v>
      </c>
      <c r="B2" s="19">
        <v>1</v>
      </c>
      <c r="C2" s="19" t="s">
        <v>186</v>
      </c>
      <c r="D2" s="19" t="s">
        <v>4</v>
      </c>
      <c r="E2" s="11">
        <v>1.2032967032967032</v>
      </c>
      <c r="F2" s="11">
        <v>2.0054945054945055</v>
      </c>
      <c r="G2" s="11">
        <v>2.0054945054945055</v>
      </c>
      <c r="H2" s="11">
        <v>2.0054945054945055</v>
      </c>
      <c r="I2" s="11">
        <v>2.0054945054945055</v>
      </c>
      <c r="J2" s="11">
        <v>2.0054945054945055</v>
      </c>
      <c r="K2" s="11">
        <v>2.0054945054945055</v>
      </c>
      <c r="L2" s="11">
        <v>2.0054945054945055</v>
      </c>
      <c r="M2" s="11">
        <v>2.0054945054945055</v>
      </c>
      <c r="N2" s="11">
        <v>2.0054945054945055</v>
      </c>
      <c r="O2" s="11">
        <v>2.0054945054945055</v>
      </c>
      <c r="P2" s="11">
        <v>2.0054945054945055</v>
      </c>
      <c r="Q2" s="11">
        <v>2.0054945054945055</v>
      </c>
      <c r="R2" s="11">
        <v>2.0054945054945055</v>
      </c>
      <c r="S2" s="11">
        <v>2.0054945054945055</v>
      </c>
      <c r="T2" s="11">
        <v>2.0054945054945055</v>
      </c>
      <c r="U2" s="11">
        <v>2.0054945054945055</v>
      </c>
      <c r="V2" s="11">
        <v>2.0054945054945055</v>
      </c>
      <c r="W2" s="11">
        <v>2.0054945054945055</v>
      </c>
      <c r="X2" s="11">
        <v>2.0054945054945055</v>
      </c>
      <c r="Y2" s="11">
        <v>2.0054945054945055</v>
      </c>
      <c r="Z2" s="11">
        <v>2.0054945054945055</v>
      </c>
      <c r="AA2" s="11">
        <v>2.0054945054945055</v>
      </c>
      <c r="AB2" s="11">
        <v>2.0054945054945055</v>
      </c>
    </row>
    <row r="3" spans="1:29" x14ac:dyDescent="0.35">
      <c r="A3" s="19" t="s">
        <v>11</v>
      </c>
      <c r="B3" s="19">
        <v>1</v>
      </c>
      <c r="C3" s="19" t="s">
        <v>187</v>
      </c>
      <c r="D3" s="19" t="s">
        <v>10</v>
      </c>
      <c r="E3" s="11">
        <v>75.840494505494505</v>
      </c>
      <c r="F3" s="11">
        <v>75.069175824175773</v>
      </c>
      <c r="G3" s="11">
        <v>75.443076923076973</v>
      </c>
      <c r="H3" s="11">
        <v>74.33824175824175</v>
      </c>
      <c r="I3" s="11">
        <v>75.260274725274726</v>
      </c>
      <c r="J3" s="11">
        <v>73.717857142857127</v>
      </c>
      <c r="K3" s="11">
        <v>75.549890109890114</v>
      </c>
      <c r="L3" s="11">
        <v>77.118406593406633</v>
      </c>
      <c r="M3" s="11">
        <v>76.26390109890113</v>
      </c>
      <c r="N3" s="11">
        <v>74.509340659340637</v>
      </c>
      <c r="O3" s="11">
        <v>73.702802197802157</v>
      </c>
      <c r="P3" s="11">
        <v>74.618186813186796</v>
      </c>
      <c r="Q3" s="11">
        <v>75.898681318681327</v>
      </c>
      <c r="R3" s="11">
        <v>74.482197802197803</v>
      </c>
      <c r="S3" s="11">
        <v>74.710824175824186</v>
      </c>
      <c r="T3" s="11">
        <v>75.448846153846176</v>
      </c>
      <c r="U3" s="11">
        <v>75.863406593406594</v>
      </c>
      <c r="V3" s="11">
        <v>74.454175824175792</v>
      </c>
      <c r="W3" s="11">
        <v>76.164670329670329</v>
      </c>
      <c r="X3" s="11">
        <v>74.965879120879137</v>
      </c>
      <c r="Y3" s="11">
        <v>75.770054945054909</v>
      </c>
      <c r="Z3" s="11">
        <v>74.128241758241771</v>
      </c>
      <c r="AA3" s="11">
        <v>75.13115384615385</v>
      </c>
      <c r="AB3" s="11">
        <v>74.631428571428557</v>
      </c>
    </row>
    <row r="4" spans="1:29" x14ac:dyDescent="0.35">
      <c r="A4" s="19" t="s">
        <v>11</v>
      </c>
      <c r="B4" s="19">
        <v>1</v>
      </c>
      <c r="C4" s="19" t="s">
        <v>188</v>
      </c>
      <c r="D4" s="19" t="s">
        <v>10</v>
      </c>
      <c r="E4" s="11">
        <v>20.965549450549457</v>
      </c>
      <c r="F4" s="11">
        <v>15.294999999999995</v>
      </c>
      <c r="G4" s="11">
        <v>20.794175824175827</v>
      </c>
      <c r="H4" s="11">
        <v>17.771208791208789</v>
      </c>
      <c r="I4" s="11">
        <v>19.68214285714286</v>
      </c>
      <c r="J4" s="11">
        <v>19.729395604395602</v>
      </c>
      <c r="K4" s="11">
        <v>15.332472527472531</v>
      </c>
      <c r="L4" s="11">
        <v>16.722472527472526</v>
      </c>
      <c r="M4" s="11">
        <v>19.409615384615389</v>
      </c>
      <c r="N4" s="11">
        <v>20.412032967032964</v>
      </c>
      <c r="O4" s="11">
        <v>19.719120879120879</v>
      </c>
      <c r="P4" s="11">
        <v>16.812582417582419</v>
      </c>
      <c r="Q4" s="11">
        <v>19.197032967032971</v>
      </c>
      <c r="R4" s="11">
        <v>19.699505494505491</v>
      </c>
      <c r="S4" s="11">
        <v>15.344175824175821</v>
      </c>
      <c r="T4" s="11">
        <v>15.758021978021983</v>
      </c>
      <c r="U4" s="11">
        <v>18.327362637362633</v>
      </c>
      <c r="V4" s="11">
        <v>19.614230769230772</v>
      </c>
      <c r="W4" s="11">
        <v>20.537692307692303</v>
      </c>
      <c r="X4" s="11">
        <v>16.976153846153842</v>
      </c>
      <c r="Y4" s="11">
        <v>19.67956043956044</v>
      </c>
      <c r="Z4" s="11">
        <v>20.416373626373627</v>
      </c>
      <c r="AA4" s="11">
        <v>16.260604395604393</v>
      </c>
      <c r="AB4" s="11">
        <v>16.610109890109893</v>
      </c>
    </row>
    <row r="5" spans="1:29" x14ac:dyDescent="0.35">
      <c r="A5" s="19" t="s">
        <v>16</v>
      </c>
      <c r="B5" s="19">
        <v>1</v>
      </c>
      <c r="C5" s="19" t="s">
        <v>189</v>
      </c>
      <c r="D5" s="19" t="s">
        <v>137</v>
      </c>
      <c r="E5" s="11">
        <v>15.076923076923077</v>
      </c>
      <c r="F5" s="11">
        <v>15.104395604395604</v>
      </c>
      <c r="G5" s="11">
        <v>15.049450549450549</v>
      </c>
      <c r="H5" s="11">
        <v>15.131868131868131</v>
      </c>
      <c r="I5" s="11">
        <v>15.434065934065934</v>
      </c>
      <c r="J5" s="11">
        <v>15.489010989010989</v>
      </c>
      <c r="K5" s="11">
        <v>15.901098901098901</v>
      </c>
      <c r="L5" s="11">
        <v>15.868131868131869</v>
      </c>
      <c r="M5" s="11">
        <v>16</v>
      </c>
      <c r="N5" s="11">
        <v>15.846153846153847</v>
      </c>
      <c r="O5" s="11">
        <v>15.923076923076923</v>
      </c>
      <c r="P5" s="11">
        <v>16</v>
      </c>
      <c r="Q5" s="11">
        <v>16.087912087912088</v>
      </c>
      <c r="R5" s="11">
        <v>15.153846153846153</v>
      </c>
      <c r="S5" s="11">
        <v>15.846153846153847</v>
      </c>
      <c r="T5" s="11">
        <v>15.956043956043956</v>
      </c>
      <c r="U5" s="11">
        <v>16.560439560439562</v>
      </c>
      <c r="V5" s="11">
        <v>17.357142857142858</v>
      </c>
      <c r="W5" s="11">
        <v>17.576923076923077</v>
      </c>
      <c r="X5" s="11">
        <v>16.725274725274726</v>
      </c>
      <c r="Y5" s="11">
        <v>15.895604395604396</v>
      </c>
      <c r="Z5" s="11">
        <v>16.032967032967033</v>
      </c>
      <c r="AA5" s="11">
        <v>15.543956043956044</v>
      </c>
      <c r="AB5" s="11">
        <v>15.346153846153847</v>
      </c>
    </row>
    <row r="6" spans="1:29" x14ac:dyDescent="0.35">
      <c r="A6" s="19" t="s">
        <v>14</v>
      </c>
      <c r="B6" s="19">
        <v>1</v>
      </c>
      <c r="C6" s="19" t="s">
        <v>190</v>
      </c>
      <c r="D6" s="19" t="s">
        <v>14</v>
      </c>
      <c r="E6" s="11">
        <v>200.52197802197801</v>
      </c>
      <c r="F6" s="11">
        <v>204.06593406593407</v>
      </c>
      <c r="G6" s="11">
        <v>200.47252747252747</v>
      </c>
      <c r="H6" s="11">
        <v>208.52747252747253</v>
      </c>
      <c r="I6" s="11">
        <v>217.06593406593407</v>
      </c>
      <c r="J6" s="11">
        <v>194.64285714285714</v>
      </c>
      <c r="K6" s="11">
        <v>145.8241758241758</v>
      </c>
      <c r="L6" s="11">
        <v>109.02197802197803</v>
      </c>
      <c r="M6" s="11">
        <v>101.65384615384616</v>
      </c>
      <c r="N6" s="11">
        <v>79.043956043956044</v>
      </c>
      <c r="O6" s="11">
        <v>70.35164835164835</v>
      </c>
      <c r="P6" s="11">
        <v>73.598901098901109</v>
      </c>
      <c r="Q6" s="11">
        <v>78.791208791208788</v>
      </c>
      <c r="R6" s="11">
        <v>70.14835164835165</v>
      </c>
      <c r="S6" s="11">
        <v>48.708791208791212</v>
      </c>
      <c r="T6" s="11">
        <v>81.324175824175825</v>
      </c>
      <c r="U6" s="11">
        <v>178.28021978021977</v>
      </c>
      <c r="V6" s="11">
        <v>226.34615384615384</v>
      </c>
      <c r="W6" s="11">
        <v>233.27472527472528</v>
      </c>
      <c r="X6" s="11">
        <v>228.5</v>
      </c>
      <c r="Y6" s="11">
        <v>231.25824175824175</v>
      </c>
      <c r="Z6" s="11">
        <v>201.07142857142858</v>
      </c>
      <c r="AA6" s="11">
        <v>158.43406593406593</v>
      </c>
      <c r="AB6" s="11">
        <v>159.93406593406593</v>
      </c>
    </row>
    <row r="7" spans="1:29" x14ac:dyDescent="0.35">
      <c r="A7" s="19" t="s">
        <v>75</v>
      </c>
      <c r="B7" s="19">
        <v>1</v>
      </c>
      <c r="C7" s="19" t="s">
        <v>191</v>
      </c>
      <c r="D7" s="19" t="s">
        <v>77</v>
      </c>
      <c r="E7" s="11">
        <v>11.148461538461525</v>
      </c>
      <c r="F7" s="11">
        <v>10.545549450549455</v>
      </c>
      <c r="G7" s="11">
        <v>10.571153846153857</v>
      </c>
      <c r="H7" s="11">
        <v>10.213186813186827</v>
      </c>
      <c r="I7" s="11">
        <v>10.535274725274714</v>
      </c>
      <c r="J7" s="11">
        <v>10.925549450549454</v>
      </c>
      <c r="K7" s="11">
        <v>10.538791208791215</v>
      </c>
      <c r="L7" s="11">
        <v>15.613626373626362</v>
      </c>
      <c r="M7" s="11">
        <v>12.368736263736229</v>
      </c>
      <c r="N7" s="11">
        <v>13.790549450549491</v>
      </c>
      <c r="O7" s="11">
        <v>13.687582417582401</v>
      </c>
      <c r="P7" s="11">
        <v>13.659835164835203</v>
      </c>
      <c r="Q7" s="11">
        <v>12.368076923076924</v>
      </c>
      <c r="R7" s="11">
        <v>14.140439560439571</v>
      </c>
      <c r="S7" s="11">
        <v>14.092252747252783</v>
      </c>
      <c r="T7" s="11">
        <v>10.911648351648379</v>
      </c>
      <c r="U7" s="11">
        <v>11.836428571428568</v>
      </c>
      <c r="V7" s="11">
        <v>12.437527472527478</v>
      </c>
      <c r="W7" s="11">
        <v>10.481483516483516</v>
      </c>
      <c r="X7" s="11">
        <v>10.937307692307694</v>
      </c>
      <c r="Y7" s="11">
        <v>8.3151648351648415</v>
      </c>
      <c r="Z7" s="11">
        <v>9.7849450549450427</v>
      </c>
      <c r="AA7" s="11">
        <v>8.6591208791208807</v>
      </c>
      <c r="AB7" s="11">
        <v>8.82439560439561</v>
      </c>
    </row>
    <row r="8" spans="1:29" x14ac:dyDescent="0.35">
      <c r="A8" s="19" t="s">
        <v>75</v>
      </c>
      <c r="B8" s="19">
        <v>1</v>
      </c>
      <c r="C8" s="19" t="s">
        <v>192</v>
      </c>
      <c r="D8" s="19" t="s">
        <v>77</v>
      </c>
      <c r="E8" s="11">
        <v>8.0164835164835129</v>
      </c>
      <c r="F8" s="11">
        <v>8.0186813186813168</v>
      </c>
      <c r="G8" s="11">
        <v>7.94780219780219</v>
      </c>
      <c r="H8" s="11">
        <v>8.0175824175824193</v>
      </c>
      <c r="I8" s="11">
        <v>8.2065934065934005</v>
      </c>
      <c r="J8" s="11">
        <v>8.3884615384615433</v>
      </c>
      <c r="K8" s="11">
        <v>7.8010989010988796</v>
      </c>
      <c r="L8" s="11">
        <v>7.7115384615384865</v>
      </c>
      <c r="M8" s="11">
        <v>7.6609890109890371</v>
      </c>
      <c r="N8" s="11">
        <v>7.6851648351648318</v>
      </c>
      <c r="O8" s="11">
        <v>7.9631868131868266</v>
      </c>
      <c r="P8" s="11">
        <v>8.5521978021977887</v>
      </c>
      <c r="Q8" s="11">
        <v>8.7543956043956062</v>
      </c>
      <c r="R8" s="11">
        <v>8.5813186813187006</v>
      </c>
      <c r="S8" s="11">
        <v>8.6076923076923251</v>
      </c>
      <c r="T8" s="11">
        <v>8.668681318681319</v>
      </c>
      <c r="U8" s="11">
        <v>8.7598901098901205</v>
      </c>
      <c r="V8" s="11">
        <v>7.4917582417582489</v>
      </c>
      <c r="W8" s="11">
        <v>8.5302197802197597</v>
      </c>
      <c r="X8" s="11">
        <v>9.0527472527472508</v>
      </c>
      <c r="Y8" s="11">
        <v>9.2401098901098919</v>
      </c>
      <c r="Z8" s="11">
        <v>9.1857142857142708</v>
      </c>
      <c r="AA8" s="11">
        <v>8.3445054945055155</v>
      </c>
      <c r="AB8" s="11">
        <v>8.1906593406593551</v>
      </c>
    </row>
    <row r="10" spans="1:29" x14ac:dyDescent="0.35">
      <c r="B10" s="22">
        <f>SUM(B2:B8)</f>
        <v>7</v>
      </c>
      <c r="E10" s="23">
        <f>SUMPRODUCT(E2:E8,$B$2:$B8)/$B$10</f>
        <v>47.53902668759811</v>
      </c>
      <c r="F10" s="23">
        <f>SUMPRODUCT(F2:F8,$B$2:$B8)/$B$10</f>
        <v>47.157747252747249</v>
      </c>
      <c r="G10" s="23">
        <f>SUMPRODUCT(G2:G8,$B$2:$B8)/$B$10</f>
        <v>47.469097331240199</v>
      </c>
      <c r="H10" s="23">
        <f>SUMPRODUCT(H2:H8,$B$2:$B8)/$B$10</f>
        <v>48.000722135007855</v>
      </c>
      <c r="I10" s="23">
        <f>SUMPRODUCT(I2:I8,$B$2:$B8)/$B$10</f>
        <v>49.74139717425431</v>
      </c>
      <c r="J10" s="23">
        <f>SUMPRODUCT(J2:J8,$B$2:$B8)/$B$10</f>
        <v>46.414089481946633</v>
      </c>
      <c r="K10" s="23">
        <f>SUMPRODUCT(K2:K8,$B$2:$B8)/$B$10</f>
        <v>38.99328885400314</v>
      </c>
      <c r="L10" s="23">
        <f>SUMPRODUCT(L2:L8,$B$2:$B8)/$B$10</f>
        <v>34.865949764521204</v>
      </c>
      <c r="M10" s="23">
        <f>SUMPRODUCT(M2:M8,$B$2:$B8)/$B$10</f>
        <v>33.623226059654634</v>
      </c>
      <c r="N10" s="23">
        <f>SUMPRODUCT(N2:N8,$B$2:$B8)/$B$10</f>
        <v>30.470384615384621</v>
      </c>
      <c r="O10" s="23">
        <f>SUMPRODUCT(O2:O8,$B$2:$B8)/$B$10</f>
        <v>29.050416012558863</v>
      </c>
      <c r="P10" s="23">
        <f>SUMPRODUCT(P2:P8,$B$2:$B8)/$B$10</f>
        <v>29.321028257456835</v>
      </c>
      <c r="Q10" s="23">
        <f>SUMPRODUCT(Q2:Q8,$B$2:$B8)/$B$10</f>
        <v>30.443257456828889</v>
      </c>
      <c r="R10" s="23">
        <f>SUMPRODUCT(R2:R8,$B$2:$B8)/$B$10</f>
        <v>29.173021978021982</v>
      </c>
      <c r="S10" s="23">
        <f>SUMPRODUCT(S2:S8,$B$2:$B8)/$B$10</f>
        <v>25.616483516483527</v>
      </c>
      <c r="T10" s="23">
        <f>SUMPRODUCT(T2:T8,$B$2:$B8)/$B$10</f>
        <v>30.010416012558881</v>
      </c>
      <c r="U10" s="23">
        <f>SUMPRODUCT(U2:U8,$B$2:$B8)/$B$10</f>
        <v>44.519034536891681</v>
      </c>
      <c r="V10" s="23">
        <f>SUMPRODUCT(V2:V8,$B$2:$B8)/$B$10</f>
        <v>51.38664050235478</v>
      </c>
      <c r="W10" s="23">
        <f>SUMPRODUCT(W2:W8,$B$2:$B8)/$B$10</f>
        <v>52.653029827315542</v>
      </c>
      <c r="X10" s="23">
        <f>SUMPRODUCT(X2:X8,$B$2:$B8)/$B$10</f>
        <v>51.308979591836739</v>
      </c>
      <c r="Y10" s="23">
        <f>SUMPRODUCT(Y2:Y8,$B$2:$B8)/$B$10</f>
        <v>51.737747252747262</v>
      </c>
      <c r="Z10" s="23">
        <f>SUMPRODUCT(Z2:Z8,$B$2:$B8)/$B$10</f>
        <v>47.51788069073784</v>
      </c>
      <c r="AA10" s="23">
        <f>SUMPRODUCT(AA2:AA8,$B$2:$B8)/$B$10</f>
        <v>40.625557299843024</v>
      </c>
      <c r="AB10" s="23">
        <f>SUMPRODUCT(AB2:AB8,$B$2:$B8)/$B$10</f>
        <v>40.791758241758245</v>
      </c>
      <c r="AC10" s="24">
        <f>MAX(E10:AB10)</f>
        <v>52.653029827315542</v>
      </c>
    </row>
    <row r="11" spans="1:29" x14ac:dyDescent="0.35">
      <c r="B11" s="13"/>
      <c r="C11" s="13"/>
      <c r="D11" s="13"/>
      <c r="E11" s="25">
        <f>E10/$AC$10</f>
        <v>0.90287352586376002</v>
      </c>
      <c r="F11" s="25">
        <f t="shared" ref="F11:AB11" si="0">F10/$AC$10</f>
        <v>0.89563216793808453</v>
      </c>
      <c r="G11" s="25">
        <f t="shared" si="0"/>
        <v>0.90154540938903382</v>
      </c>
      <c r="H11" s="25">
        <f t="shared" si="0"/>
        <v>0.91164216555883471</v>
      </c>
      <c r="I11" s="25">
        <f t="shared" si="0"/>
        <v>0.94470151741295005</v>
      </c>
      <c r="J11" s="25">
        <f t="shared" si="0"/>
        <v>0.88150842665976559</v>
      </c>
      <c r="K11" s="25">
        <f t="shared" si="0"/>
        <v>0.74057065627349805</v>
      </c>
      <c r="L11" s="25">
        <f t="shared" si="0"/>
        <v>0.66218316170731184</v>
      </c>
      <c r="M11" s="25">
        <f t="shared" si="0"/>
        <v>0.63858103075791939</v>
      </c>
      <c r="N11" s="25">
        <f t="shared" si="0"/>
        <v>0.57870144824177006</v>
      </c>
      <c r="O11" s="25">
        <f t="shared" si="0"/>
        <v>0.5517330362152868</v>
      </c>
      <c r="P11" s="25">
        <f t="shared" si="0"/>
        <v>0.55687257416372948</v>
      </c>
      <c r="Q11" s="25">
        <f t="shared" si="0"/>
        <v>0.57818624221004311</v>
      </c>
      <c r="R11" s="25">
        <f t="shared" si="0"/>
        <v>0.55406160051377495</v>
      </c>
      <c r="S11" s="25">
        <f t="shared" si="0"/>
        <v>0.48651489953184246</v>
      </c>
      <c r="T11" s="25">
        <f t="shared" si="0"/>
        <v>0.56996560522695627</v>
      </c>
      <c r="U11" s="25">
        <f t="shared" si="0"/>
        <v>0.84551705159037072</v>
      </c>
      <c r="V11" s="25">
        <f t="shared" si="0"/>
        <v>0.97594840545522077</v>
      </c>
      <c r="W11" s="25">
        <f t="shared" si="0"/>
        <v>1</v>
      </c>
      <c r="X11" s="25">
        <f t="shared" si="0"/>
        <v>0.97447344929841939</v>
      </c>
      <c r="Y11" s="25">
        <f t="shared" si="0"/>
        <v>0.98261671593125588</v>
      </c>
      <c r="Z11" s="25">
        <f t="shared" si="0"/>
        <v>0.90247191560638984</v>
      </c>
      <c r="AA11" s="25">
        <f t="shared" si="0"/>
        <v>0.77157112198635791</v>
      </c>
      <c r="AB11" s="25">
        <f t="shared" si="0"/>
        <v>0.77472765338560134</v>
      </c>
    </row>
  </sheetData>
  <pageMargins left="0.7" right="0.7" top="0.75" bottom="0.75" header="0.3" footer="0.3"/>
  <pageSetup orientation="portrait" horizontalDpi="90" verticalDpi="9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D5D122-E056-4657-BD27-193EF5D1D704}">
  <sheetPr>
    <tabColor rgb="FFC00000"/>
  </sheetPr>
  <dimension ref="A1:AC6"/>
  <sheetViews>
    <sheetView topLeftCell="J1" workbookViewId="0">
      <selection activeCell="E6" sqref="E6:AB6"/>
    </sheetView>
  </sheetViews>
  <sheetFormatPr defaultRowHeight="14.5" x14ac:dyDescent="0.35"/>
  <cols>
    <col min="1" max="1" width="23.81640625" bestFit="1" customWidth="1"/>
    <col min="3" max="3" width="13.81640625" bestFit="1" customWidth="1"/>
    <col min="4" max="4" width="13.26953125" bestFit="1" customWidth="1"/>
  </cols>
  <sheetData>
    <row r="1" spans="1:29" ht="39.5" x14ac:dyDescent="0.35">
      <c r="A1" s="9" t="s">
        <v>0</v>
      </c>
      <c r="B1" s="10" t="s">
        <v>1</v>
      </c>
      <c r="C1" s="7" t="s">
        <v>2</v>
      </c>
      <c r="D1" s="7" t="s">
        <v>3</v>
      </c>
      <c r="E1" s="8">
        <v>1</v>
      </c>
      <c r="F1" s="8">
        <v>2</v>
      </c>
      <c r="G1" s="8">
        <v>3</v>
      </c>
      <c r="H1" s="8">
        <v>4</v>
      </c>
      <c r="I1" s="8">
        <v>5</v>
      </c>
      <c r="J1" s="8">
        <v>6</v>
      </c>
      <c r="K1" s="8">
        <v>7</v>
      </c>
      <c r="L1" s="8">
        <v>8</v>
      </c>
      <c r="M1" s="8">
        <v>9</v>
      </c>
      <c r="N1" s="8">
        <v>10</v>
      </c>
      <c r="O1" s="8">
        <v>11</v>
      </c>
      <c r="P1" s="8">
        <v>12</v>
      </c>
      <c r="Q1" s="8">
        <v>13</v>
      </c>
      <c r="R1" s="8">
        <v>14</v>
      </c>
      <c r="S1" s="8">
        <v>15</v>
      </c>
      <c r="T1" s="8">
        <v>16</v>
      </c>
      <c r="U1" s="8">
        <v>17</v>
      </c>
      <c r="V1" s="8">
        <v>18</v>
      </c>
      <c r="W1" s="8">
        <v>19</v>
      </c>
      <c r="X1" s="8">
        <v>20</v>
      </c>
      <c r="Y1" s="8">
        <v>21</v>
      </c>
      <c r="Z1" s="8">
        <v>22</v>
      </c>
      <c r="AA1" s="8">
        <v>23</v>
      </c>
      <c r="AB1" s="8">
        <v>24</v>
      </c>
    </row>
    <row r="2" spans="1:29" x14ac:dyDescent="0.35">
      <c r="A2" s="19" t="s">
        <v>11</v>
      </c>
      <c r="B2" s="19">
        <v>0.78907401656088283</v>
      </c>
      <c r="C2" s="19" t="s">
        <v>193</v>
      </c>
      <c r="D2" s="19" t="s">
        <v>13</v>
      </c>
      <c r="E2" s="11">
        <v>74.408219178082192</v>
      </c>
      <c r="F2" s="11">
        <v>69.9972602739726</v>
      </c>
      <c r="G2" s="11">
        <v>65.956164383561642</v>
      </c>
      <c r="H2" s="11">
        <v>62.69041095890411</v>
      </c>
      <c r="I2" s="11">
        <v>62.301369863013697</v>
      </c>
      <c r="J2" s="11">
        <v>63.298630136986304</v>
      </c>
      <c r="K2" s="11">
        <v>71.69589041095891</v>
      </c>
      <c r="L2" s="11">
        <v>72.454794520547949</v>
      </c>
      <c r="M2" s="11">
        <v>70.564383561643837</v>
      </c>
      <c r="N2" s="11">
        <v>72.917808219178085</v>
      </c>
      <c r="O2" s="11">
        <v>76.024657534246572</v>
      </c>
      <c r="P2" s="11">
        <v>78.010958904109586</v>
      </c>
      <c r="Q2" s="11">
        <v>79.090410958904116</v>
      </c>
      <c r="R2" s="11">
        <v>81.523287671232879</v>
      </c>
      <c r="S2" s="11">
        <v>83.37534246575342</v>
      </c>
      <c r="T2" s="11">
        <v>80.183561643835617</v>
      </c>
      <c r="U2" s="11">
        <v>79.31506849315069</v>
      </c>
      <c r="V2" s="11">
        <v>89.31506849315069</v>
      </c>
      <c r="W2" s="11">
        <v>99.909589041095884</v>
      </c>
      <c r="X2" s="11">
        <v>101.53972602739726</v>
      </c>
      <c r="Y2" s="11">
        <v>98.857534246575341</v>
      </c>
      <c r="Z2" s="11">
        <v>89.37534246575342</v>
      </c>
      <c r="AA2" s="11">
        <v>84.835616438356169</v>
      </c>
      <c r="AB2" s="11">
        <v>79.169863013698631</v>
      </c>
    </row>
    <row r="3" spans="1:29" x14ac:dyDescent="0.35">
      <c r="A3" s="19" t="s">
        <v>148</v>
      </c>
      <c r="B3" s="19">
        <v>1</v>
      </c>
      <c r="C3" s="19" t="s">
        <v>194</v>
      </c>
      <c r="D3" s="19" t="s">
        <v>148</v>
      </c>
      <c r="E3" s="11">
        <v>4.6876712328767125</v>
      </c>
      <c r="F3" s="11">
        <v>4.4232677045177047</v>
      </c>
      <c r="G3" s="11">
        <v>4.5383486269965863</v>
      </c>
      <c r="H3" s="11">
        <v>4.7948679013730038</v>
      </c>
      <c r="I3" s="11">
        <v>5.313616655453389</v>
      </c>
      <c r="J3" s="11">
        <v>5.8180700393710589</v>
      </c>
      <c r="K3" s="11">
        <v>6.1567032032593261</v>
      </c>
      <c r="L3" s="11">
        <v>5.5971435735466351</v>
      </c>
      <c r="M3" s="11">
        <v>6.6489107547781012</v>
      </c>
      <c r="N3" s="11">
        <v>6.5841260496872742</v>
      </c>
      <c r="O3" s="11">
        <v>6.2245341818045894</v>
      </c>
      <c r="P3" s="11">
        <v>5.8018123458174475</v>
      </c>
      <c r="Q3" s="11">
        <v>5.3017095574493522</v>
      </c>
      <c r="R3" s="11">
        <v>5.4595091699683538</v>
      </c>
      <c r="S3" s="11">
        <v>6.3032949901572355</v>
      </c>
      <c r="T3" s="11">
        <v>6.5982781390944654</v>
      </c>
      <c r="U3" s="11">
        <v>6.7072345879743835</v>
      </c>
      <c r="V3" s="11">
        <v>6.7256889935461368</v>
      </c>
      <c r="W3" s="11">
        <v>6.3043197590391458</v>
      </c>
      <c r="X3" s="11">
        <v>5.9608874685405295</v>
      </c>
      <c r="Y3" s="11">
        <v>6.2722505668934234</v>
      </c>
      <c r="Z3" s="11">
        <v>6.3753379556950982</v>
      </c>
      <c r="AA3" s="11">
        <v>5.9063465587700277</v>
      </c>
      <c r="AB3" s="11">
        <v>5.4056332697914335</v>
      </c>
    </row>
    <row r="5" spans="1:29" x14ac:dyDescent="0.35">
      <c r="B5" s="22">
        <f>SUM(B2:B3)</f>
        <v>1.7890740165608827</v>
      </c>
      <c r="E5" s="23">
        <f>SUMPRODUCT(E2:E3,$B$2:$B3)/$B$5</f>
        <v>35.438032757719043</v>
      </c>
      <c r="F5" s="23">
        <f>SUMPRODUCT(F2:F3,$B$2:$B3)/$B$5</f>
        <v>33.344784209563009</v>
      </c>
      <c r="G5" s="23">
        <f>SUMPRODUCT(G2:G3,$B$2:$B3)/$B$5</f>
        <v>31.626776561682792</v>
      </c>
      <c r="H5" s="23">
        <f>SUMPRODUCT(H2:H3,$B$2:$B3)/$B$5</f>
        <v>30.329791710281256</v>
      </c>
      <c r="I5" s="23">
        <f>SUMPRODUCT(I2:I3,$B$2:$B3)/$B$5</f>
        <v>30.448158268611788</v>
      </c>
      <c r="J5" s="23">
        <f>SUMPRODUCT(J2:J3,$B$2:$B3)/$B$5</f>
        <v>31.169964936141518</v>
      </c>
      <c r="K5" s="23">
        <f>SUMPRODUCT(K2:K3,$B$2:$B3)/$B$5</f>
        <v>35.062868746665316</v>
      </c>
      <c r="L5" s="23">
        <f>SUMPRODUCT(L2:L3,$B$2:$B3)/$B$5</f>
        <v>35.084819702222084</v>
      </c>
      <c r="M5" s="23">
        <f>SUMPRODUCT(M2:M3,$B$2:$B3)/$B$5</f>
        <v>34.83893441017176</v>
      </c>
      <c r="N5" s="23">
        <f>SUMPRODUCT(N2:N3,$B$2:$B3)/$B$5</f>
        <v>35.840704893401039</v>
      </c>
      <c r="O5" s="23">
        <f>SUMPRODUCT(O2:O3,$B$2:$B3)/$B$5</f>
        <v>37.009992569955166</v>
      </c>
      <c r="P5" s="23">
        <f>SUMPRODUCT(P2:P3,$B$2:$B3)/$B$5</f>
        <v>37.649774352841568</v>
      </c>
      <c r="Q5" s="23">
        <f>SUMPRODUCT(Q2:Q3,$B$2:$B3)/$B$5</f>
        <v>37.846336807462372</v>
      </c>
      <c r="R5" s="23">
        <f>SUMPRODUCT(R2:R3,$B$2:$B3)/$B$5</f>
        <v>39.007562890051894</v>
      </c>
      <c r="S5" s="23">
        <f>SUMPRODUCT(S2:S3,$B$2:$B3)/$B$5</f>
        <v>40.296047387872342</v>
      </c>
      <c r="T5" s="23">
        <f>SUMPRODUCT(T2:T3,$B$2:$B3)/$B$5</f>
        <v>39.053187593580653</v>
      </c>
      <c r="U5" s="23">
        <f>SUMPRODUCT(U2:U3,$B$2:$B3)/$B$5</f>
        <v>38.731038300397941</v>
      </c>
      <c r="V5" s="23">
        <f>SUMPRODUCT(V2:V3,$B$2:$B3)/$B$5</f>
        <v>43.15186969024974</v>
      </c>
      <c r="W5" s="23">
        <f>SUMPRODUCT(W2:W3,$B$2:$B3)/$B$5</f>
        <v>47.589076633234136</v>
      </c>
      <c r="X5" s="23">
        <f>SUMPRODUCT(X2:X3,$B$2:$B3)/$B$5</f>
        <v>48.116090295105501</v>
      </c>
      <c r="Y5" s="23">
        <f>SUMPRODUCT(Y2:Y3,$B$2:$B3)/$B$5</f>
        <v>47.10714112552516</v>
      </c>
      <c r="Z5" s="23">
        <f>SUMPRODUCT(Z2:Z3,$B$2:$B3)/$B$5</f>
        <v>42.982625483809706</v>
      </c>
      <c r="AA5" s="23">
        <f>SUMPRODUCT(AA2:AA3,$B$2:$B3)/$B$5</f>
        <v>40.718229930607876</v>
      </c>
      <c r="AB5" s="23">
        <f>SUMPRODUCT(AB2:AB3,$B$2:$B3)/$B$5</f>
        <v>37.939467255280903</v>
      </c>
      <c r="AC5" s="24">
        <f>MAX(E5:AB5)</f>
        <v>48.116090295105501</v>
      </c>
    </row>
    <row r="6" spans="1:29" x14ac:dyDescent="0.35">
      <c r="B6" s="13"/>
      <c r="C6" s="13"/>
      <c r="D6" s="13"/>
      <c r="E6" s="25">
        <f>E5/$AC$5</f>
        <v>0.73651106189988791</v>
      </c>
      <c r="F6" s="25">
        <f t="shared" ref="F6:AB6" si="0">F5/$AC$5</f>
        <v>0.69300693396019608</v>
      </c>
      <c r="G6" s="25">
        <f t="shared" si="0"/>
        <v>0.65730146335060713</v>
      </c>
      <c r="H6" s="25">
        <f t="shared" si="0"/>
        <v>0.63034613835543674</v>
      </c>
      <c r="I6" s="25">
        <f t="shared" si="0"/>
        <v>0.63280615864396317</v>
      </c>
      <c r="J6" s="25">
        <f t="shared" si="0"/>
        <v>0.64780751605065912</v>
      </c>
      <c r="K6" s="25">
        <f t="shared" si="0"/>
        <v>0.72871400256375374</v>
      </c>
      <c r="L6" s="25">
        <f t="shared" si="0"/>
        <v>0.72917021077647715</v>
      </c>
      <c r="M6" s="25">
        <f t="shared" si="0"/>
        <v>0.72405995991149075</v>
      </c>
      <c r="N6" s="25">
        <f t="shared" si="0"/>
        <v>0.74487982447416046</v>
      </c>
      <c r="O6" s="25">
        <f t="shared" si="0"/>
        <v>0.76918121033869458</v>
      </c>
      <c r="P6" s="25">
        <f t="shared" si="0"/>
        <v>0.78247783895009038</v>
      </c>
      <c r="Q6" s="25">
        <f t="shared" si="0"/>
        <v>0.78656300990673389</v>
      </c>
      <c r="R6" s="25">
        <f t="shared" si="0"/>
        <v>0.81069685111177558</v>
      </c>
      <c r="S6" s="25">
        <f t="shared" si="0"/>
        <v>0.83747551267629416</v>
      </c>
      <c r="T6" s="25">
        <f t="shared" si="0"/>
        <v>0.8116450724499793</v>
      </c>
      <c r="U6" s="25">
        <f t="shared" si="0"/>
        <v>0.80494982162625472</v>
      </c>
      <c r="V6" s="25">
        <f t="shared" si="0"/>
        <v>0.896828263177469</v>
      </c>
      <c r="W6" s="25">
        <f t="shared" si="0"/>
        <v>0.98904703897097446</v>
      </c>
      <c r="X6" s="25">
        <f t="shared" si="0"/>
        <v>1</v>
      </c>
      <c r="Y6" s="25">
        <f t="shared" si="0"/>
        <v>0.97903094030723914</v>
      </c>
      <c r="Z6" s="25">
        <f t="shared" si="0"/>
        <v>0.89331084924375115</v>
      </c>
      <c r="AA6" s="25">
        <f t="shared" si="0"/>
        <v>0.84624976137659802</v>
      </c>
      <c r="AB6" s="25">
        <f t="shared" si="0"/>
        <v>0.78849854638210715</v>
      </c>
    </row>
  </sheetData>
  <pageMargins left="0.7" right="0.7" top="0.75" bottom="0.75" header="0.3" footer="0.3"/>
  <pageSetup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22</vt:i4>
      </vt:variant>
    </vt:vector>
  </HeadingPairs>
  <TitlesOfParts>
    <vt:vector size="22" baseType="lpstr">
      <vt:lpstr>LT-I</vt:lpstr>
      <vt:lpstr>LT-II</vt:lpstr>
      <vt:lpstr>LT-III</vt:lpstr>
      <vt:lpstr>LT-V</vt:lpstr>
      <vt:lpstr>HT-I(11kv)</vt:lpstr>
      <vt:lpstr>HT-I(33kv)</vt:lpstr>
      <vt:lpstr>HT-I(B)33KV Ferro Alloy</vt:lpstr>
      <vt:lpstr>HT-I(132KV)</vt:lpstr>
      <vt:lpstr>HT II 11kv</vt:lpstr>
      <vt:lpstr>HT-II(33KV)</vt:lpstr>
      <vt:lpstr>HT II 132kv</vt:lpstr>
      <vt:lpstr>HT-III(11KV)</vt:lpstr>
      <vt:lpstr>HT 11 kv IV</vt:lpstr>
      <vt:lpstr>HT 33kv IV</vt:lpstr>
      <vt:lpstr>HT-132kv IV</vt:lpstr>
      <vt:lpstr>HT-V_132 kv</vt:lpstr>
      <vt:lpstr>HT - VI(11kv)</vt:lpstr>
      <vt:lpstr>HT-VI(33KV)</vt:lpstr>
      <vt:lpstr>HT-VII(11kv)</vt:lpstr>
      <vt:lpstr>HT-VII_33kv</vt:lpstr>
      <vt:lpstr>HT-VIII(11kv)</vt:lpstr>
      <vt:lpstr>Consolidated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Damini Arvind</dc:creator>
  <cp:keywords/>
  <dc:description/>
  <cp:lastModifiedBy>Dheeraj Y Babariya</cp:lastModifiedBy>
  <cp:revision/>
  <dcterms:created xsi:type="dcterms:W3CDTF">2015-06-05T18:17:20Z</dcterms:created>
  <dcterms:modified xsi:type="dcterms:W3CDTF">2022-11-11T15:11:10Z</dcterms:modified>
  <cp:category/>
  <cp:contentStatus/>
</cp:coreProperties>
</file>